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ajas\Desktop\FORMATOS\"/>
    </mc:Choice>
  </mc:AlternateContent>
  <xr:revisionPtr revIDLastSave="0" documentId="8_{6FE195FE-566A-45B0-8175-97D75E4C3BAE}" xr6:coauthVersionLast="45" xr6:coauthVersionMax="45" xr10:uidLastSave="{00000000-0000-0000-0000-000000000000}"/>
  <bookViews>
    <workbookView xWindow="-120" yWindow="-120" windowWidth="20730" windowHeight="11160" tabRatio="805" xr2:uid="{00000000-000D-0000-FFFF-FFFF00000000}"/>
  </bookViews>
  <sheets>
    <sheet name="F-BMA-SEG-23 ENCUESTA DE SEGURI" sheetId="4" r:id="rId1"/>
    <sheet name="Infinite" sheetId="11" state="hidden" r:id="rId2"/>
    <sheet name="Photos" sheetId="13" r:id="rId3"/>
    <sheet name="Hoja de Revisión" sheetId="14" r:id="rId4"/>
    <sheet name="Sheet1" sheetId="12" state="hidden" r:id="rId5"/>
    <sheet name="Lista desplegable" sheetId="10" state="hidden" r:id="rId6"/>
    <sheet name="Data" sheetId="5" state="hidden" r:id="rId7"/>
  </sheets>
  <definedNames>
    <definedName name="_xlnm._FilterDatabase" localSheetId="0" hidden="1">'F-BMA-SEG-23 ENCUESTA DE SEGURI'!$A$1:$AP$183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68" i="4" l="1"/>
  <c r="Y68" i="4"/>
  <c r="Z68" i="4"/>
  <c r="AA68" i="4"/>
  <c r="X101" i="4"/>
  <c r="Y101" i="4"/>
  <c r="Z101" i="4"/>
  <c r="AA101" i="4"/>
  <c r="X126" i="4"/>
  <c r="Y126" i="4"/>
  <c r="Z126" i="4"/>
  <c r="AA126" i="4"/>
  <c r="X135" i="4"/>
  <c r="Y135" i="4"/>
  <c r="Z135" i="4"/>
  <c r="AA135" i="4"/>
  <c r="X144" i="4"/>
  <c r="Y144" i="4"/>
  <c r="Z144" i="4"/>
  <c r="AA144" i="4"/>
  <c r="X151" i="4"/>
  <c r="Y151" i="4"/>
  <c r="Z151" i="4"/>
  <c r="AA151" i="4"/>
  <c r="X160" i="4"/>
  <c r="Y160" i="4"/>
  <c r="Z160" i="4"/>
  <c r="AA160" i="4"/>
  <c r="X169" i="4"/>
  <c r="Y169" i="4"/>
  <c r="Z169" i="4"/>
  <c r="AA169" i="4"/>
  <c r="X186" i="4"/>
  <c r="Y186" i="4"/>
  <c r="Z186" i="4"/>
  <c r="AA186" i="4"/>
  <c r="X195" i="4"/>
  <c r="Y195" i="4"/>
  <c r="Z195" i="4"/>
  <c r="AA195" i="4"/>
  <c r="V215" i="4" l="1"/>
  <c r="Y214" i="4"/>
  <c r="Z57" i="4"/>
  <c r="Y57" i="4"/>
  <c r="X57" i="4"/>
  <c r="AA57" i="4" l="1"/>
  <c r="Y204" i="4" s="1"/>
  <c r="Y213" i="4"/>
  <c r="AD213" i="4" s="1"/>
  <c r="Y205" i="4"/>
  <c r="AD214" i="4"/>
  <c r="AB214" i="4"/>
  <c r="Y212" i="4"/>
  <c r="AD212" i="4" s="1"/>
  <c r="Y211" i="4"/>
  <c r="Y206" i="4"/>
  <c r="Y207" i="4"/>
  <c r="Y210" i="4"/>
  <c r="Y208" i="4"/>
  <c r="Y209" i="4"/>
  <c r="AB213" i="4" l="1"/>
  <c r="Y216" i="4"/>
  <c r="AB217" i="4" s="1"/>
  <c r="AB212" i="4"/>
  <c r="AD211" i="4"/>
  <c r="AB211" i="4"/>
  <c r="AD206" i="4"/>
  <c r="AB206" i="4"/>
  <c r="AB208" i="4"/>
  <c r="AD208" i="4"/>
  <c r="AD210" i="4"/>
  <c r="AB210" i="4"/>
  <c r="AB204" i="4"/>
  <c r="AD204" i="4"/>
  <c r="AD207" i="4"/>
  <c r="AB207" i="4"/>
  <c r="AB209" i="4"/>
  <c r="AD209" i="4"/>
  <c r="AB205" i="4"/>
  <c r="AD205" i="4"/>
  <c r="B7" i="5" l="1"/>
  <c r="C7" i="5" s="1"/>
  <c r="H7" i="5" s="1"/>
  <c r="B6" i="5"/>
  <c r="C6" i="5" s="1"/>
  <c r="H6" i="5" s="1"/>
  <c r="B4" i="5"/>
  <c r="C4" i="5" s="1"/>
  <c r="H4" i="5" s="1"/>
  <c r="B3" i="5"/>
  <c r="C3" i="5" s="1"/>
  <c r="H3" i="5" s="1"/>
  <c r="A9" i="5" l="1"/>
  <c r="F9" i="5" s="1"/>
  <c r="A8" i="5"/>
  <c r="F8" i="5" s="1"/>
  <c r="A7" i="5"/>
  <c r="F7" i="5" s="1"/>
  <c r="B2" i="5" l="1"/>
  <c r="C2" i="5" s="1"/>
  <c r="H2" i="5" s="1"/>
  <c r="A6" i="5"/>
  <c r="F6" i="5" s="1"/>
  <c r="A5" i="5"/>
  <c r="F5" i="5" s="1"/>
  <c r="A4" i="5"/>
  <c r="F4" i="5" s="1"/>
  <c r="A3" i="5"/>
  <c r="F3" i="5" s="1"/>
  <c r="A2" i="5"/>
  <c r="F2" i="5" s="1"/>
  <c r="B9" i="5" l="1"/>
  <c r="C9" i="5" s="1"/>
  <c r="H9" i="5" s="1"/>
  <c r="B8" i="5"/>
  <c r="C8" i="5" s="1"/>
  <c r="H8" i="5" s="1"/>
  <c r="B5" i="5" l="1"/>
  <c r="C5" i="5" s="1"/>
  <c r="H5" i="5" s="1"/>
  <c r="AF2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Monserrat Silos</author>
  </authors>
  <commentList>
    <comment ref="B69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Mencionar algunos de sus procedimientos, un ejemplo pueden ser:
</t>
        </r>
        <r>
          <rPr>
            <sz val="10"/>
            <color indexed="81"/>
            <rFont val="Tahoma"/>
            <family val="2"/>
          </rPr>
          <t xml:space="preserve">*Proceso de escalación
*Reclutamiento y selección de personal
*Tráfico
</t>
        </r>
      </text>
    </comment>
    <comment ref="B9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Que sucede cuando una llave es extraviada.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<sst xmlns="http://schemas.openxmlformats.org/spreadsheetml/2006/main" count="309" uniqueCount="197">
  <si>
    <t>Cargo del contacto:</t>
  </si>
  <si>
    <t>Indique el tipo de negocio</t>
  </si>
  <si>
    <t>Estado:</t>
  </si>
  <si>
    <t>Codigo Postal:</t>
  </si>
  <si>
    <t>Instrucciones</t>
  </si>
  <si>
    <t>1.   Conteste cada pregunta con uno de los siguentes codigos:</t>
  </si>
  <si>
    <t>Comentarios</t>
  </si>
  <si>
    <t>Total</t>
  </si>
  <si>
    <t>Current</t>
  </si>
  <si>
    <t>Target</t>
  </si>
  <si>
    <t>/</t>
  </si>
  <si>
    <t>Año</t>
  </si>
  <si>
    <t>Mes</t>
  </si>
  <si>
    <t xml:space="preserve">    </t>
  </si>
  <si>
    <t>NOTA: En caso de que su compañía sea certificada CTPAT, no siga con la encuesta e indique su número  de certificación , la fecha de su ultima visita y vigencia de la certificación.</t>
  </si>
  <si>
    <t>Indicar  de que forma se realiza esta encuesta:</t>
  </si>
  <si>
    <t>Presencial</t>
  </si>
  <si>
    <t>¿Cuentan con barda perimetral alrededor del edificio o inmueble?</t>
  </si>
  <si>
    <t>¿Tiene un sistema de alarma?</t>
  </si>
  <si>
    <t xml:space="preserve">¿Tiene control de acceso y monitoreo en las puertas de entrada? </t>
  </si>
  <si>
    <t>Resultado de la encuesta</t>
  </si>
  <si>
    <t>¿Existe un estacionamiento  para los vehículos particulares separados del área de recibo, carga y descarga de materiales?</t>
  </si>
  <si>
    <t>¿Cuantas cámaras tiene y cuales son  las ubicaciones principales?</t>
  </si>
  <si>
    <t xml:space="preserve"> ¿Existe iluminación adecuada dentro y fuera de las instalaciones de la empresa, incluyendo el área de estacionamiento, almacenaje equipo y bardas? </t>
  </si>
  <si>
    <t xml:space="preserve"> ¿Cuenta con un sistema de bloqueo (cerraduras) para las puertas interiores, exteriores y las ventanas ?</t>
  </si>
  <si>
    <t xml:space="preserve">¿Tiene control de llaves de las cerraduras y quienes las tienen? </t>
  </si>
  <si>
    <t>El sistema de iluminación es automatizado, en que horarios funciona, tienen a una persona responsable de ello?</t>
  </si>
  <si>
    <t>¿Existen procedimientos para controlar el acceso de los empleados a la empresa?</t>
  </si>
  <si>
    <t xml:space="preserve"> ¿Identifica a los visitantes de su empresa, explique como: (credenciales, bitácora de registro, etc.)? </t>
  </si>
  <si>
    <t>¿Emite la empresa identificaciones a sus empleados?</t>
  </si>
  <si>
    <t>¿Los procedimientos incluyen la revisión de los compartimentos y tableros internos y externos?</t>
  </si>
  <si>
    <t>¿Tiene un procedimiento para verificar de manera periódica el comportamiento y antecedentes de los empleados de áreas sensibles (Recursos humanos, seguridad, envíos y recibos)?</t>
  </si>
  <si>
    <t>¿Se tiene definido el proceso de escalación , en el momento de una eventualidad?</t>
  </si>
  <si>
    <t>¿Tiene la empresa un sistema informático en red?</t>
  </si>
  <si>
    <t xml:space="preserve">¿Cuenta con una política para el resguardo de las contraseñas para todos aquellos empleados que tienen acceso a una computadora? </t>
  </si>
  <si>
    <t>¿Cuenta con una política para el uso de computadoras y/o aparatos de comunicación (que protejan los sistemas, prevengan el mal uso, etc.)</t>
  </si>
  <si>
    <t>¿Tiene la empresa un sistema de protección de sus computadoras (antivirus, especificar cual tienen)?</t>
  </si>
  <si>
    <t xml:space="preserve">¿Cuenta con un procedimiento de respaldo de la información de los sistemas informáticos? </t>
  </si>
  <si>
    <t xml:space="preserve">¿Cuenta con un procedimiento o política de retención de documentos? </t>
  </si>
  <si>
    <t>¿Como se resguarda la informacion para los embarques que son considerados de " alto valor"?</t>
  </si>
  <si>
    <t>¿ Hacen auditorías de manera interna ?</t>
  </si>
  <si>
    <t xml:space="preserve">¿El sistema de alarma esta conectado a alguna central de seguridad? </t>
  </si>
  <si>
    <t>Tienen respaldo  de planta eléctrica para que esté en funcionamiento el sistema de CCTV?</t>
  </si>
  <si>
    <t xml:space="preserve"> ¿Por cuanto tiempo mantiene las grabaciones del sistema de CCTV? Explíque:</t>
  </si>
  <si>
    <t>¿Cuenta con un sistema de circuito cerrado de TV (CCTV-video cámaras) en caso afirmativo, quien los monitorea? Explíque:</t>
  </si>
  <si>
    <t xml:space="preserve">¿ Lleva una bitácora de registro de los visitantes de la empresa? </t>
  </si>
  <si>
    <t>Secciones</t>
  </si>
  <si>
    <t>Resumen</t>
  </si>
  <si>
    <t xml:space="preserve"> . </t>
  </si>
  <si>
    <t>Ciudad:</t>
  </si>
  <si>
    <t>Teléfono Oficina:</t>
  </si>
  <si>
    <t>Ext.:</t>
  </si>
  <si>
    <t>Celular:</t>
  </si>
  <si>
    <t>Fecha de la última visita:</t>
  </si>
  <si>
    <t>Vigencia de certificación:</t>
  </si>
  <si>
    <t>OEA #</t>
  </si>
  <si>
    <t>Fecha de auditoría:</t>
  </si>
  <si>
    <t>Monserrat Silos</t>
  </si>
  <si>
    <t>Yuki Obayashi</t>
  </si>
  <si>
    <t>Gerente de Logística</t>
  </si>
  <si>
    <t>Supervisor de Logística</t>
  </si>
  <si>
    <t>Nombre Entrevistado 1:</t>
  </si>
  <si>
    <t>Nombre Entrevistado 2:</t>
  </si>
  <si>
    <t>Nombre:</t>
  </si>
  <si>
    <t>Puesto:</t>
  </si>
  <si>
    <t>Analista de logística</t>
  </si>
  <si>
    <t>Elsa Nelly González</t>
  </si>
  <si>
    <t>Sharon Tovar</t>
  </si>
  <si>
    <t>Zahira Guerra</t>
  </si>
  <si>
    <t xml:space="preserve">Calificación Final:  </t>
  </si>
  <si>
    <t>El proveedor obtuvo una calificación media y debido a nuestros requerimientos es necesario que presente un programa de trabajo para atender las recomendaciones indicadas a fin de que en el término de 12 meses llegue al menos a una calificación de 75%.</t>
  </si>
  <si>
    <t>75-100</t>
  </si>
  <si>
    <t>50-74</t>
  </si>
  <si>
    <t>25-49</t>
  </si>
  <si>
    <t>00-24</t>
  </si>
  <si>
    <t>El proveedor obtuvo una calificación baja y debido a nuestros requerimientos es necesario que presente un programa de trabajo para atender las recomendaciones indicadas a fin de que en el término de 6 meses llegue al menos a una calificación de 75%.</t>
  </si>
  <si>
    <t>El proveedor obtuvo una calificación deficiente y debido a nuestros requerimientos no es apto para brindarle servicios a Toyota Tsusho México.</t>
  </si>
  <si>
    <t>Barda Perimetral</t>
  </si>
  <si>
    <t>Total de puntos obtenidos</t>
  </si>
  <si>
    <r>
      <t xml:space="preserve">Puntos Totales </t>
    </r>
    <r>
      <rPr>
        <b/>
        <sz val="10"/>
        <color theme="0"/>
        <rFont val="Arial"/>
        <family val="2"/>
      </rPr>
      <t xml:space="preserve"> a obtener</t>
    </r>
  </si>
  <si>
    <t>Día</t>
  </si>
  <si>
    <t>CTPAT #:</t>
  </si>
  <si>
    <t>Nombre de contacto:</t>
  </si>
  <si>
    <t>Otros:</t>
  </si>
  <si>
    <t>Cargo del entrevistado:</t>
  </si>
  <si>
    <t>Acceso / Caseta</t>
  </si>
  <si>
    <t>Instalaciones / Fachada</t>
  </si>
  <si>
    <t>Identificación de patios</t>
  </si>
  <si>
    <t>Formatos y Procedimientos</t>
  </si>
  <si>
    <t>Sala de Monitoreo</t>
  </si>
  <si>
    <t>El proveedor obtuvo una calificación buena y debido a nuestros requerimientos cumple con los necesario para brindarle servicio a Toyota Tsusho México.</t>
  </si>
  <si>
    <t>Total Puntos Obtenidos</t>
  </si>
  <si>
    <t>Calificación obtenida por puntos</t>
  </si>
  <si>
    <t>Total Máximo de puntos a obtener ( 100%)</t>
  </si>
  <si>
    <t>Cámaras de seguridad</t>
  </si>
  <si>
    <t>3.5 Ton</t>
  </si>
  <si>
    <t>cajas de 20 "</t>
  </si>
  <si>
    <t>abierto y cerrado</t>
  </si>
  <si>
    <t>torton</t>
  </si>
  <si>
    <t>rabon</t>
  </si>
  <si>
    <t>caja seca</t>
  </si>
  <si>
    <t>contenedores</t>
  </si>
  <si>
    <t>lowoys</t>
  </si>
  <si>
    <t>slp</t>
  </si>
  <si>
    <t>nuevo laredo</t>
  </si>
  <si>
    <t>empo-expo</t>
  </si>
  <si>
    <t>3.5 plat.</t>
  </si>
  <si>
    <t>mty- cel</t>
  </si>
  <si>
    <t>Plataforma</t>
  </si>
  <si>
    <t>Patios</t>
  </si>
  <si>
    <t>unidades</t>
  </si>
  <si>
    <t>monterrey</t>
  </si>
  <si>
    <t xml:space="preserve">Hazmat </t>
  </si>
  <si>
    <t>General</t>
  </si>
  <si>
    <t>Tipo de carga</t>
  </si>
  <si>
    <t>Laredo Tx.</t>
  </si>
  <si>
    <t xml:space="preserve"> 2 patios</t>
  </si>
  <si>
    <t>BH trucking</t>
  </si>
  <si>
    <t>revisar</t>
  </si>
  <si>
    <t>cd. Guzman</t>
  </si>
  <si>
    <t xml:space="preserve">Origen: CAMEX
DIRECCION: Circuito San Cristobal Nte 100, Ciudad Satélite San Luis Potosí SLP 78423
Destino: EKK
Calle Eje Central, # 209  Colonia: Laguna de San Vicente, Villa de Reyes, San Luis Potosí CP 79526
Unidad: Plataforma
3.5 Ton
</t>
  </si>
  <si>
    <t>C-Tpat /OEA</t>
  </si>
  <si>
    <t>El proveedor cuenta con certificación CTPAT/OEA, por esta razón no es necesario realizar el cuestionario para su evaluación debido que al contar con una certificación el proveedor es considerado como una empresa calificada para brindarle servicios a Toyota Tsusho México.</t>
  </si>
  <si>
    <t>¿Cuentan con política de seguridad enfocada a la cadena de suministro?</t>
  </si>
  <si>
    <t>¿Cuentan con un plan de contingencia o emergencia?</t>
  </si>
  <si>
    <t>¿Cuentan con un procedimiento de criterio de selección a socios comerciales?</t>
  </si>
  <si>
    <t xml:space="preserve">¿Realizan audiorias a socios comerciales? </t>
  </si>
  <si>
    <t>¿Cada cuando realizan dichas auditorias? ¿Cuentan con evidencia?</t>
  </si>
  <si>
    <t>¿Cuentan con una matriz de obligaciones aduaneras?</t>
  </si>
  <si>
    <t>¿Cuentan con un mapeo de procedimientos de importación y exportación?</t>
  </si>
  <si>
    <t>¿Tiene procedimientos donde indique como se asegura de la integridad de la carga?</t>
  </si>
  <si>
    <t>¿Lleva un control de los entrenamientos de seguridad?</t>
  </si>
  <si>
    <t>¿Su compañía hace pruebas aleatorias para auditar los sistemas de seguridad internos?</t>
  </si>
  <si>
    <t>Agente Aduanal</t>
  </si>
  <si>
    <t>Cliente</t>
  </si>
  <si>
    <t>Email</t>
  </si>
  <si>
    <t>IMMEX</t>
  </si>
  <si>
    <t>PROSEC</t>
  </si>
  <si>
    <t>Otro (específique):</t>
  </si>
  <si>
    <t>¿Cuentan con análisis de riesgo enfocado a la cadena de suministro?</t>
  </si>
  <si>
    <t>¿Tiene un procedimiento de despacho de unidades cargadas?</t>
  </si>
  <si>
    <t>SI</t>
  </si>
  <si>
    <t>NO</t>
  </si>
  <si>
    <t>N/A</t>
  </si>
  <si>
    <t>N/A= No aplica</t>
  </si>
  <si>
    <t>SI = Cumple con lo requerido</t>
  </si>
  <si>
    <t>NO= No cumple con lo requerido</t>
  </si>
  <si>
    <t>2. Por favor explique su respuesta en comentarios.</t>
  </si>
  <si>
    <t>3. Complete cada una de las preguntas.</t>
  </si>
  <si>
    <t>¿Sé registran los incidentes de personas NO autorizadas a  la compañía y quién es el responsable?</t>
  </si>
  <si>
    <t>¿Se les retira las identificaciones a la compañía cuando ya dejaron de laborar en esta?</t>
  </si>
  <si>
    <t>¿Cuentan con procedimento de baja al personal de la compañía?. Revisar los registros del personal que finalizó su relación laboral.</t>
  </si>
  <si>
    <t>¿Tienen un listado del total de su personal actualizado?</t>
  </si>
  <si>
    <t>¿Se identifica al personal que fue contratado de manera externa y que trabaja temporalmente en las instalaciones?</t>
  </si>
  <si>
    <t>¿Se identifica al proveedor que entrega la mensajería y  como  se revisan los paquetes?</t>
  </si>
  <si>
    <t>¿Existen procedimientos para la notificación en el caso  que se descubra personal no autorizado, materiales no manifestadas?</t>
  </si>
  <si>
    <t>¿Se cuenta con política de asignación de aparatos celulaes, mantenimiento y respaldo?</t>
  </si>
  <si>
    <t xml:space="preserve">Encuesta para Socios Comerciales </t>
  </si>
  <si>
    <t xml:space="preserve">Información de la Compañía </t>
  </si>
  <si>
    <t>Correo Electrónico (1):</t>
  </si>
  <si>
    <t>Correo Electrónico (2):</t>
  </si>
  <si>
    <t>¿Tienen rutas predeterminadas para hacer las entregas a sus clientes (considerando que son las más seguras )?</t>
  </si>
  <si>
    <t>Nombre de la empresa:</t>
  </si>
  <si>
    <t xml:space="preserve">Indique si su empresa participa en cualquiera de los siguientes programas aduanales: </t>
  </si>
  <si>
    <t>Hoja de Revisión</t>
  </si>
  <si>
    <t>Revisión</t>
  </si>
  <si>
    <t>Página (s) Revisadas</t>
  </si>
  <si>
    <t>Descripción</t>
  </si>
  <si>
    <t>Originador</t>
  </si>
  <si>
    <t>Fecha</t>
  </si>
  <si>
    <t>´00</t>
  </si>
  <si>
    <t>Todas</t>
  </si>
  <si>
    <t>Carolina Gutiérrez Rocha</t>
  </si>
  <si>
    <t>Emisión Inicial F-BMA-SEG-23 ENCUESTA DE SEGURIDAD Y SELECCIÓN PARA CLIENTES, PROVEEDORES Y SOCIOS COMERCIALES</t>
  </si>
  <si>
    <t>Mayo 03, 2017</t>
  </si>
  <si>
    <t>´01</t>
  </si>
  <si>
    <t>Se re estructura el formato completo</t>
  </si>
  <si>
    <t>Mayo 29, 2019</t>
  </si>
  <si>
    <t xml:space="preserve">¿Las instalaciones de su empresa  están construidas con materiales resistentes para proteger e impedir el acceso? </t>
  </si>
  <si>
    <t>Puntuación</t>
  </si>
  <si>
    <t>¿Tiene su compañía procedimientos escritos de identificación a los empleados para acceso a las instalaciones?</t>
  </si>
  <si>
    <t>¿Los visitantes son acompañados durante el tiempo de su visita?</t>
  </si>
  <si>
    <t>¿Cuentan con un mapeo de proceso (instrucciones de lo que deben hacer)?</t>
  </si>
  <si>
    <t>Estándar 7 Seguridad de los vehículos de carga, contenedores, remolques y/o semiremolques</t>
  </si>
  <si>
    <t xml:space="preserve">¿Tiene un procedimiento para la revisión física de los transportes, (remolque, contenedores de riel, cajas vacías, etc.) </t>
  </si>
  <si>
    <t>Estándar 8 Seguridad del personal</t>
  </si>
  <si>
    <t>Estándar 9 Seguridad de la información y documentación</t>
  </si>
  <si>
    <t>Estándar 10 Capacitación en seguridad y concientización</t>
  </si>
  <si>
    <t>Estándar 11 Manejo e investigación de incidentes</t>
  </si>
  <si>
    <t>¿Cuenta con algún proceso a seguir en caso de presentarse algún incidente, anomalía, actividad sospechosa en el trayecto? ¿Quién es el responsable ?</t>
  </si>
  <si>
    <t>Estándar 6 Gestión aduanera</t>
  </si>
  <si>
    <t>Estándar 5 Seguridad de procesos</t>
  </si>
  <si>
    <t>Estándar 4 Socios comerciales</t>
  </si>
  <si>
    <t>Estándar 3 Controles de acceso físico</t>
  </si>
  <si>
    <t>Estándar 2 Seguridad física</t>
  </si>
  <si>
    <t>Estándar 1 Planeación de seguridad en la cadena de suministros</t>
  </si>
  <si>
    <t>Estándar 1 Planeación de la seguridad en la cadena de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</si>
</sst>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"/>
    <numFmt numFmtId="166" formatCode="0.0"/>
    <numFmt numFmtId="167" formatCode="0.0%"/>
  </numFmts>
  <fonts count="29" x14ac:knownFonts="1">
    <font>
      <sz val="11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0"/>
      <name val="Arial"/>
      <family val="2"/>
    </font>
    <font>
      <u/>
      <sz val="11"/>
      <name val="Arial"/>
      <family val="2"/>
    </font>
    <font>
      <sz val="11"/>
      <color theme="4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vertAlign val="subscript"/>
      <sz val="9"/>
      <name val="Arial"/>
      <family val="2"/>
    </font>
    <font>
      <u/>
      <sz val="11"/>
      <color theme="10"/>
      <name val="Times New Roman"/>
      <family val="1"/>
    </font>
    <font>
      <b/>
      <sz val="16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26"/>
      <color theme="1"/>
      <name val="Calibri"/>
      <family val="2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darkGray">
        <bgColor theme="3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Gray">
        <bgColor theme="3" tint="0.79998168889431442"/>
      </patternFill>
    </fill>
    <fill>
      <patternFill patternType="solid">
        <fgColor rgb="FF215868"/>
        <bgColor indexed="64"/>
      </patternFill>
    </fill>
    <fill>
      <patternFill patternType="darkGray">
        <bgColor theme="8" tint="0.79998168889431442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70">
    <xf numFmtId="0" fontId="0" fillId="0" borderId="0" xfId="0"/>
    <xf numFmtId="0" fontId="4" fillId="0" borderId="2" xfId="0" applyFont="1" applyBorder="1" applyAlignment="1">
      <alignment horizontal="center"/>
    </xf>
    <xf numFmtId="0" fontId="6" fillId="4" borderId="0" xfId="0" applyFont="1" applyFill="1" applyBorder="1" applyAlignment="1" applyProtection="1">
      <alignment vertical="top" wrapText="1"/>
    </xf>
    <xf numFmtId="0" fontId="4" fillId="4" borderId="0" xfId="0" applyFont="1" applyFill="1" applyBorder="1" applyAlignment="1" applyProtection="1">
      <alignment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4" fillId="4" borderId="1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vertical="top" wrapText="1"/>
    </xf>
    <xf numFmtId="0" fontId="4" fillId="4" borderId="0" xfId="0" applyFont="1" applyFill="1"/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Border="1"/>
    <xf numFmtId="0" fontId="4" fillId="0" borderId="0" xfId="0" applyFont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wrapText="1"/>
    </xf>
    <xf numFmtId="0" fontId="6" fillId="4" borderId="3" xfId="0" applyFont="1" applyFill="1" applyBorder="1" applyAlignment="1" applyProtection="1">
      <alignment horizontal="left" vertical="top" wrapText="1"/>
    </xf>
    <xf numFmtId="0" fontId="15" fillId="4" borderId="0" xfId="0" applyFont="1" applyFill="1"/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vertical="center"/>
    </xf>
    <xf numFmtId="0" fontId="9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3" xfId="0" applyFont="1" applyFill="1" applyBorder="1"/>
    <xf numFmtId="0" fontId="4" fillId="4" borderId="2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5" fillId="4" borderId="17" xfId="0" applyFont="1" applyFill="1" applyBorder="1"/>
    <xf numFmtId="0" fontId="4" fillId="4" borderId="17" xfId="0" applyFont="1" applyFill="1" applyBorder="1"/>
    <xf numFmtId="0" fontId="4" fillId="4" borderId="17" xfId="0" applyFont="1" applyFill="1" applyBorder="1" applyAlignment="1">
      <alignment horizontal="center"/>
    </xf>
    <xf numFmtId="165" fontId="6" fillId="4" borderId="17" xfId="0" applyNumberFormat="1" applyFont="1" applyFill="1" applyBorder="1" applyAlignment="1">
      <alignment horizontal="right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0" fontId="4" fillId="4" borderId="0" xfId="0" applyFont="1" applyFill="1" applyAlignment="1">
      <alignment horizontal="left"/>
    </xf>
    <xf numFmtId="0" fontId="5" fillId="4" borderId="0" xfId="0" applyFont="1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top" wrapText="1"/>
    </xf>
    <xf numFmtId="165" fontId="6" fillId="4" borderId="17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6" fillId="2" borderId="25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4" borderId="0" xfId="0" applyFont="1" applyFill="1"/>
    <xf numFmtId="0" fontId="4" fillId="4" borderId="0" xfId="0" applyFont="1" applyFill="1" applyBorder="1" applyAlignment="1" applyProtection="1">
      <alignment horizontal="center" wrapText="1"/>
      <protection locked="0"/>
    </xf>
    <xf numFmtId="0" fontId="6" fillId="4" borderId="0" xfId="0" applyFont="1" applyFill="1" applyBorder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0" fontId="5" fillId="4" borderId="0" xfId="0" applyFont="1" applyFill="1" applyAlignment="1">
      <alignment horizontal="left"/>
    </xf>
    <xf numFmtId="0" fontId="5" fillId="4" borderId="3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vertical="center"/>
    </xf>
    <xf numFmtId="0" fontId="6" fillId="4" borderId="0" xfId="0" applyFont="1" applyFill="1" applyBorder="1" applyAlignment="1"/>
    <xf numFmtId="0" fontId="4" fillId="4" borderId="2" xfId="0" applyFont="1" applyFill="1" applyBorder="1" applyAlignment="1">
      <alignment vertical="center"/>
    </xf>
    <xf numFmtId="167" fontId="4" fillId="4" borderId="0" xfId="2" applyNumberFormat="1" applyFont="1" applyFill="1"/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0" fontId="4" fillId="5" borderId="9" xfId="0" applyFont="1" applyFill="1" applyBorder="1" applyAlignment="1" applyProtection="1">
      <alignment vertical="center" wrapText="1"/>
    </xf>
    <xf numFmtId="0" fontId="4" fillId="5" borderId="10" xfId="0" applyFont="1" applyFill="1" applyBorder="1" applyAlignment="1" applyProtection="1">
      <alignment vertical="center" wrapText="1"/>
    </xf>
    <xf numFmtId="0" fontId="4" fillId="4" borderId="0" xfId="0" applyFont="1" applyFill="1"/>
    <xf numFmtId="0" fontId="6" fillId="4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vertical="top" wrapText="1"/>
    </xf>
    <xf numFmtId="0" fontId="4" fillId="4" borderId="0" xfId="0" applyFont="1" applyFill="1" applyBorder="1" applyAlignment="1" applyProtection="1">
      <alignment vertical="top" wrapText="1"/>
    </xf>
    <xf numFmtId="0" fontId="9" fillId="4" borderId="5" xfId="0" applyFont="1" applyFill="1" applyBorder="1" applyAlignment="1" applyProtection="1">
      <alignment horizontal="left" wrapText="1"/>
      <protection locked="0"/>
    </xf>
    <xf numFmtId="0" fontId="4" fillId="4" borderId="0" xfId="0" applyFont="1" applyFill="1"/>
    <xf numFmtId="0" fontId="6" fillId="4" borderId="0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center" vertical="top" wrapText="1"/>
    </xf>
    <xf numFmtId="0" fontId="6" fillId="4" borderId="1" xfId="0" applyFont="1" applyFill="1" applyBorder="1" applyAlignment="1" applyProtection="1">
      <alignment horizontal="left" vertical="top"/>
    </xf>
    <xf numFmtId="0" fontId="6" fillId="4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wrapText="1"/>
      <protection locked="0"/>
    </xf>
    <xf numFmtId="0" fontId="4" fillId="4" borderId="0" xfId="0" applyFont="1" applyFill="1" applyBorder="1" applyAlignment="1" applyProtection="1">
      <alignment wrapText="1"/>
      <protection locked="0"/>
    </xf>
    <xf numFmtId="0" fontId="3" fillId="9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/>
    <xf numFmtId="0" fontId="4" fillId="4" borderId="5" xfId="0" applyFont="1" applyFill="1" applyBorder="1" applyAlignment="1" applyProtection="1">
      <alignment wrapText="1"/>
      <protection locked="0"/>
    </xf>
    <xf numFmtId="0" fontId="4" fillId="11" borderId="1" xfId="0" applyFont="1" applyFill="1" applyBorder="1" applyAlignment="1" applyProtection="1">
      <alignment vertical="center" wrapText="1"/>
    </xf>
    <xf numFmtId="0" fontId="4" fillId="11" borderId="3" xfId="0" applyFont="1" applyFill="1" applyBorder="1" applyAlignment="1" applyProtection="1">
      <alignment vertical="center" wrapText="1"/>
    </xf>
    <xf numFmtId="0" fontId="3" fillId="9" borderId="11" xfId="0" applyFont="1" applyFill="1" applyBorder="1" applyAlignment="1" applyProtection="1">
      <alignment horizontal="center" vertical="center" wrapText="1"/>
    </xf>
    <xf numFmtId="0" fontId="9" fillId="9" borderId="13" xfId="0" applyFont="1" applyFill="1" applyBorder="1" applyAlignment="1">
      <alignment vertical="center"/>
    </xf>
    <xf numFmtId="0" fontId="9" fillId="9" borderId="14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0" fontId="3" fillId="9" borderId="4" xfId="0" applyFont="1" applyFill="1" applyBorder="1" applyAlignment="1" applyProtection="1">
      <alignment vertical="center" wrapText="1"/>
    </xf>
    <xf numFmtId="0" fontId="6" fillId="9" borderId="2" xfId="0" applyFont="1" applyFill="1" applyBorder="1" applyAlignment="1"/>
    <xf numFmtId="0" fontId="4" fillId="4" borderId="0" xfId="0" applyFont="1" applyFill="1"/>
    <xf numFmtId="0" fontId="26" fillId="4" borderId="0" xfId="0" applyFont="1" applyFill="1" applyAlignment="1">
      <alignment horizontal="center" vertical="center"/>
    </xf>
    <xf numFmtId="0" fontId="0" fillId="4" borderId="0" xfId="0" applyFill="1"/>
    <xf numFmtId="0" fontId="27" fillId="12" borderId="42" xfId="0" applyFont="1" applyFill="1" applyBorder="1" applyAlignment="1">
      <alignment horizontal="center" vertical="center" wrapText="1"/>
    </xf>
    <xf numFmtId="0" fontId="27" fillId="12" borderId="43" xfId="0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2" xfId="0" applyFont="1" applyBorder="1" applyAlignment="1">
      <alignment vertical="center" wrapText="1"/>
    </xf>
    <xf numFmtId="0" fontId="6" fillId="14" borderId="2" xfId="0" applyFont="1" applyFill="1" applyBorder="1" applyAlignment="1" applyProtection="1">
      <alignment vertical="top" wrapText="1"/>
    </xf>
    <xf numFmtId="0" fontId="6" fillId="14" borderId="2" xfId="0" applyFont="1" applyFill="1" applyBorder="1" applyAlignment="1" applyProtection="1">
      <alignment horizontal="right" vertical="top" wrapText="1"/>
    </xf>
    <xf numFmtId="0" fontId="9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center" vertical="center" wrapText="1"/>
    </xf>
    <xf numFmtId="0" fontId="3" fillId="9" borderId="8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3" fillId="9" borderId="0" xfId="0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 applyProtection="1">
      <alignment horizontal="center" vertical="center" wrapText="1"/>
    </xf>
    <xf numFmtId="0" fontId="3" fillId="9" borderId="9" xfId="0" applyFont="1" applyFill="1" applyBorder="1" applyAlignment="1" applyProtection="1">
      <alignment horizontal="center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3" fillId="9" borderId="10" xfId="0" applyFont="1" applyFill="1" applyBorder="1" applyAlignment="1" applyProtection="1">
      <alignment horizontal="center" vertical="center" wrapText="1"/>
    </xf>
    <xf numFmtId="0" fontId="2" fillId="9" borderId="0" xfId="0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center" vertical="top" wrapText="1"/>
    </xf>
    <xf numFmtId="0" fontId="6" fillId="4" borderId="1" xfId="0" applyFont="1" applyFill="1" applyBorder="1" applyAlignment="1"/>
    <xf numFmtId="0" fontId="6" fillId="4" borderId="0" xfId="0" applyFont="1" applyFill="1" applyBorder="1" applyAlignment="1"/>
    <xf numFmtId="0" fontId="6" fillId="4" borderId="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2" fontId="4" fillId="4" borderId="7" xfId="0" applyNumberFormat="1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2" fontId="4" fillId="4" borderId="6" xfId="0" applyNumberFormat="1" applyFont="1" applyFill="1" applyBorder="1" applyAlignment="1" applyProtection="1">
      <alignment horizontal="left" vertical="center" wrapText="1"/>
    </xf>
    <xf numFmtId="2" fontId="4" fillId="4" borderId="9" xfId="0" applyNumberFormat="1" applyFont="1" applyFill="1" applyBorder="1" applyAlignment="1" applyProtection="1">
      <alignment horizontal="left" vertical="center" wrapText="1"/>
    </xf>
    <xf numFmtId="2" fontId="4" fillId="4" borderId="5" xfId="0" applyNumberFormat="1" applyFont="1" applyFill="1" applyBorder="1" applyAlignment="1" applyProtection="1">
      <alignment horizontal="left" vertical="center" wrapText="1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3" fillId="9" borderId="11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4" borderId="0" xfId="0" applyFont="1" applyFill="1" applyBorder="1" applyAlignment="1" applyProtection="1">
      <alignment horizontal="left" wrapText="1"/>
    </xf>
    <xf numFmtId="0" fontId="4" fillId="4" borderId="5" xfId="0" applyFont="1" applyFill="1" applyBorder="1" applyAlignment="1" applyProtection="1">
      <alignment horizontal="left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right" vertical="center" wrapText="1"/>
    </xf>
    <xf numFmtId="0" fontId="6" fillId="6" borderId="11" xfId="0" applyFont="1" applyFill="1" applyBorder="1" applyAlignment="1" applyProtection="1">
      <alignment horizontal="right" vertical="center" wrapText="1"/>
    </xf>
    <xf numFmtId="0" fontId="6" fillId="9" borderId="2" xfId="0" applyFont="1" applyFill="1" applyBorder="1" applyAlignment="1" applyProtection="1">
      <alignment horizontal="left" vertical="center" wrapText="1"/>
    </xf>
    <xf numFmtId="2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center" vertical="center" wrapText="1"/>
    </xf>
    <xf numFmtId="0" fontId="2" fillId="9" borderId="6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0" fontId="2" fillId="9" borderId="0" xfId="0" applyFont="1" applyFill="1" applyBorder="1" applyAlignment="1" applyProtection="1">
      <alignment horizontal="center" vertical="center" wrapText="1"/>
    </xf>
    <xf numFmtId="0" fontId="2" fillId="9" borderId="9" xfId="0" applyFont="1" applyFill="1" applyBorder="1" applyAlignment="1" applyProtection="1">
      <alignment horizontal="center" vertical="center" wrapText="1"/>
    </xf>
    <xf numFmtId="0" fontId="2" fillId="9" borderId="5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16" fillId="13" borderId="21" xfId="0" applyNumberFormat="1" applyFont="1" applyFill="1" applyBorder="1" applyAlignment="1">
      <alignment horizontal="center"/>
    </xf>
    <xf numFmtId="0" fontId="16" fillId="13" borderId="2" xfId="0" applyNumberFormat="1" applyFont="1" applyFill="1" applyBorder="1" applyAlignment="1">
      <alignment horizontal="center"/>
    </xf>
    <xf numFmtId="0" fontId="16" fillId="13" borderId="30" xfId="0" applyNumberFormat="1" applyFont="1" applyFill="1" applyBorder="1" applyAlignment="1">
      <alignment horizontal="center"/>
    </xf>
    <xf numFmtId="166" fontId="6" fillId="3" borderId="2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6" fontId="4" fillId="9" borderId="11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166" fontId="6" fillId="0" borderId="28" xfId="2" applyNumberFormat="1" applyFont="1" applyFill="1" applyBorder="1" applyAlignment="1">
      <alignment horizontal="center"/>
    </xf>
    <xf numFmtId="166" fontId="6" fillId="0" borderId="15" xfId="2" applyNumberFormat="1" applyFont="1" applyFill="1" applyBorder="1" applyAlignment="1">
      <alignment horizontal="center"/>
    </xf>
    <xf numFmtId="166" fontId="6" fillId="0" borderId="29" xfId="2" applyNumberFormat="1" applyFont="1" applyFill="1" applyBorder="1" applyAlignment="1">
      <alignment horizontal="center"/>
    </xf>
    <xf numFmtId="0" fontId="16" fillId="13" borderId="28" xfId="0" applyNumberFormat="1" applyFont="1" applyFill="1" applyBorder="1" applyAlignment="1">
      <alignment horizontal="center"/>
    </xf>
    <xf numFmtId="0" fontId="16" fillId="13" borderId="15" xfId="0" applyNumberFormat="1" applyFont="1" applyFill="1" applyBorder="1" applyAlignment="1">
      <alignment horizontal="center"/>
    </xf>
    <xf numFmtId="0" fontId="16" fillId="13" borderId="29" xfId="0" applyNumberFormat="1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166" fontId="3" fillId="9" borderId="11" xfId="0" applyNumberFormat="1" applyFont="1" applyFill="1" applyBorder="1" applyAlignment="1" applyProtection="1">
      <alignment horizontal="center" vertical="center" wrapText="1"/>
    </xf>
    <xf numFmtId="166" fontId="3" fillId="9" borderId="12" xfId="0" applyNumberFormat="1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vertical="top" wrapText="1"/>
    </xf>
    <xf numFmtId="0" fontId="4" fillId="4" borderId="2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0" fontId="6" fillId="4" borderId="0" xfId="0" applyFont="1" applyFill="1" applyBorder="1" applyAlignment="1" applyProtection="1">
      <alignment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4" fillId="11" borderId="13" xfId="0" applyFont="1" applyFill="1" applyBorder="1" applyAlignment="1" applyProtection="1">
      <alignment horizontal="center" vertical="center" wrapText="1"/>
    </xf>
    <xf numFmtId="0" fontId="4" fillId="11" borderId="14" xfId="0" applyFont="1" applyFill="1" applyBorder="1" applyAlignment="1" applyProtection="1">
      <alignment horizontal="center" vertical="center" wrapText="1"/>
    </xf>
    <xf numFmtId="0" fontId="4" fillId="11" borderId="15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top" wrapText="1"/>
    </xf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Alignment="1" applyProtection="1">
      <alignment wrapText="1"/>
    </xf>
    <xf numFmtId="0" fontId="4" fillId="4" borderId="0" xfId="0" applyFont="1" applyFill="1"/>
    <xf numFmtId="0" fontId="9" fillId="4" borderId="5" xfId="0" applyFont="1" applyFill="1" applyBorder="1" applyAlignment="1" applyProtection="1">
      <alignment horizontal="left" wrapText="1"/>
      <protection locked="0"/>
    </xf>
    <xf numFmtId="2" fontId="4" fillId="0" borderId="6" xfId="0" applyNumberFormat="1" applyFont="1" applyFill="1" applyBorder="1" applyAlignment="1" applyProtection="1">
      <alignment horizontal="left" vertical="center" wrapText="1"/>
    </xf>
    <xf numFmtId="2" fontId="4" fillId="0" borderId="8" xfId="0" applyNumberFormat="1" applyFont="1" applyFill="1" applyBorder="1" applyAlignment="1" applyProtection="1">
      <alignment horizontal="left" vertical="center" wrapText="1"/>
    </xf>
    <xf numFmtId="2" fontId="4" fillId="0" borderId="9" xfId="0" applyNumberFormat="1" applyFont="1" applyFill="1" applyBorder="1" applyAlignment="1" applyProtection="1">
      <alignment horizontal="left" vertical="center" wrapText="1"/>
    </xf>
    <xf numFmtId="2" fontId="4" fillId="0" borderId="5" xfId="0" applyNumberFormat="1" applyFont="1" applyFill="1" applyBorder="1" applyAlignment="1" applyProtection="1">
      <alignment horizontal="left" vertical="center" wrapText="1"/>
    </xf>
    <xf numFmtId="2" fontId="4" fillId="0" borderId="10" xfId="0" applyNumberFormat="1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Border="1" applyAlignment="1" applyProtection="1">
      <alignment horizontal="right" wrapText="1"/>
      <protection locked="0"/>
    </xf>
    <xf numFmtId="0" fontId="4" fillId="4" borderId="4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right" wrapText="1"/>
    </xf>
    <xf numFmtId="0" fontId="21" fillId="4" borderId="5" xfId="3" applyFill="1" applyBorder="1" applyAlignment="1" applyProtection="1">
      <alignment horizontal="left" wrapText="1"/>
    </xf>
    <xf numFmtId="0" fontId="6" fillId="4" borderId="5" xfId="0" applyFont="1" applyFill="1" applyBorder="1" applyAlignment="1" applyProtection="1">
      <alignment horizontal="left" wrapText="1"/>
    </xf>
    <xf numFmtId="0" fontId="7" fillId="10" borderId="0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wrapText="1"/>
    </xf>
    <xf numFmtId="0" fontId="21" fillId="4" borderId="4" xfId="3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center" wrapText="1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6" fillId="4" borderId="6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vertical="top" wrapText="1"/>
    </xf>
    <xf numFmtId="0" fontId="3" fillId="4" borderId="0" xfId="0" applyFont="1" applyFill="1" applyBorder="1" applyAlignment="1">
      <alignment horizontal="center"/>
    </xf>
    <xf numFmtId="0" fontId="5" fillId="4" borderId="5" xfId="0" applyFont="1" applyFill="1" applyBorder="1" applyAlignment="1" applyProtection="1">
      <alignment vertical="top" wrapText="1"/>
    </xf>
    <xf numFmtId="0" fontId="4" fillId="4" borderId="6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9" fillId="9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167" fontId="2" fillId="7" borderId="19" xfId="2" applyNumberFormat="1" applyFont="1" applyFill="1" applyBorder="1" applyAlignment="1">
      <alignment horizontal="center" vertical="center" wrapText="1"/>
    </xf>
    <xf numFmtId="167" fontId="2" fillId="7" borderId="0" xfId="2" applyNumberFormat="1" applyFont="1" applyFill="1" applyBorder="1" applyAlignment="1">
      <alignment horizontal="center" vertical="center" wrapText="1"/>
    </xf>
    <xf numFmtId="167" fontId="2" fillId="7" borderId="20" xfId="2" applyNumberFormat="1" applyFont="1" applyFill="1" applyBorder="1" applyAlignment="1">
      <alignment horizontal="center" vertical="center" wrapText="1"/>
    </xf>
    <xf numFmtId="167" fontId="2" fillId="7" borderId="37" xfId="2" applyNumberFormat="1" applyFont="1" applyFill="1" applyBorder="1" applyAlignment="1">
      <alignment horizontal="center" vertical="center" wrapText="1"/>
    </xf>
    <xf numFmtId="167" fontId="2" fillId="7" borderId="5" xfId="2" applyNumberFormat="1" applyFont="1" applyFill="1" applyBorder="1" applyAlignment="1">
      <alignment horizontal="center" vertical="center" wrapText="1"/>
    </xf>
    <xf numFmtId="167" fontId="2" fillId="7" borderId="36" xfId="2" applyNumberFormat="1" applyFont="1" applyFill="1" applyBorder="1" applyAlignment="1">
      <alignment horizontal="center" vertical="center" wrapText="1"/>
    </xf>
    <xf numFmtId="167" fontId="4" fillId="0" borderId="2" xfId="2" applyNumberFormat="1" applyFont="1" applyBorder="1" applyAlignment="1">
      <alignment horizontal="center" vertical="center"/>
    </xf>
    <xf numFmtId="167" fontId="6" fillId="0" borderId="31" xfId="0" applyNumberFormat="1" applyFont="1" applyFill="1" applyBorder="1" applyAlignment="1">
      <alignment horizontal="center"/>
    </xf>
    <xf numFmtId="167" fontId="6" fillId="0" borderId="3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top"/>
    </xf>
    <xf numFmtId="0" fontId="6" fillId="4" borderId="0" xfId="0" applyFont="1" applyFill="1" applyBorder="1" applyAlignment="1" applyProtection="1">
      <alignment horizontal="left" vertical="top"/>
    </xf>
    <xf numFmtId="0" fontId="6" fillId="4" borderId="3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wrapText="1"/>
    </xf>
    <xf numFmtId="0" fontId="6" fillId="4" borderId="1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left" wrapText="1"/>
    </xf>
    <xf numFmtId="0" fontId="6" fillId="4" borderId="6" xfId="0" applyFont="1" applyFill="1" applyBorder="1" applyAlignment="1" applyProtection="1">
      <alignment horizontal="left"/>
    </xf>
    <xf numFmtId="0" fontId="4" fillId="4" borderId="4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left" vertical="center" wrapText="1"/>
    </xf>
    <xf numFmtId="0" fontId="18" fillId="8" borderId="34" xfId="0" applyFont="1" applyFill="1" applyBorder="1" applyAlignment="1">
      <alignment horizontal="center" vertical="center"/>
    </xf>
    <xf numFmtId="0" fontId="18" fillId="8" borderId="35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left" wrapText="1"/>
      <protection locked="0"/>
    </xf>
    <xf numFmtId="14" fontId="4" fillId="4" borderId="5" xfId="0" applyNumberFormat="1" applyFont="1" applyFill="1" applyBorder="1" applyAlignment="1" applyProtection="1">
      <alignment horizontal="left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4" xfId="0" applyFont="1" applyFill="1" applyBorder="1" applyAlignment="1" applyProtection="1">
      <alignment horizontal="center" vertical="center" wrapText="1"/>
    </xf>
    <xf numFmtId="0" fontId="2" fillId="9" borderId="12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center" wrapText="1"/>
    </xf>
    <xf numFmtId="0" fontId="4" fillId="4" borderId="8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 wrapText="1"/>
    </xf>
    <xf numFmtId="0" fontId="4" fillId="4" borderId="0" xfId="0" applyFont="1" applyFill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center" wrapText="1"/>
    </xf>
    <xf numFmtId="0" fontId="4" fillId="4" borderId="9" xfId="0" applyFont="1" applyFill="1" applyBorder="1" applyAlignment="1" applyProtection="1">
      <alignment horizontal="center" wrapText="1"/>
    </xf>
    <xf numFmtId="0" fontId="4" fillId="4" borderId="5" xfId="0" applyFont="1" applyFill="1" applyBorder="1" applyAlignment="1" applyProtection="1">
      <alignment horizontal="center" wrapText="1"/>
    </xf>
    <xf numFmtId="0" fontId="4" fillId="4" borderId="10" xfId="0" applyFont="1" applyFill="1" applyBorder="1" applyAlignment="1" applyProtection="1">
      <alignment horizontal="center" wrapText="1"/>
    </xf>
    <xf numFmtId="0" fontId="3" fillId="9" borderId="12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18" fillId="8" borderId="39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4" borderId="0" xfId="0" applyFont="1" applyFill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77"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FF6600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1619.7C59EFC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166687</xdr:colOff>
      <xdr:row>1</xdr:row>
      <xdr:rowOff>59531</xdr:rowOff>
    </xdr:from>
    <xdr:to>
      <xdr:col>30</xdr:col>
      <xdr:colOff>619125</xdr:colOff>
      <xdr:row>9</xdr:row>
      <xdr:rowOff>71437</xdr:rowOff>
    </xdr:to>
    <xdr:pic>
      <xdr:nvPicPr>
        <xdr:cNvPr id="6" name="Imagen 34" descr="cid:image001.png@01D4B23F.A750C840">
          <a:extLst>
            <a:ext uri="{FF2B5EF4-FFF2-40B4-BE49-F238E27FC236}">
              <a16:creationId xmlns:a16="http://schemas.microsoft.com/office/drawing/2014/main" id="{E6B7B2F8-566C-4DF2-93D1-F3FED899B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26219"/>
          <a:ext cx="4143375" cy="134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158115</xdr:colOff>
      <xdr:row>1</xdr:row>
      <xdr:rowOff>142875</xdr:rowOff>
    </xdr:from>
    <xdr:to>
      <xdr:col>3</xdr:col>
      <xdr:colOff>600075</xdr:colOff>
      <xdr:row>4</xdr:row>
      <xdr:rowOff>146685</xdr:rowOff>
    </xdr:to>
    <xdr:pic>
      <xdr:nvPicPr>
        <xdr:cNvPr id="2" name="WordPictureWatermark17252620" descr="Hoja Membretada (oficina)">
          <a:extLst>
            <a:ext uri="{FF2B5EF4-FFF2-40B4-BE49-F238E27FC236}">
              <a16:creationId xmlns:a16="http://schemas.microsoft.com/office/drawing/2014/main" id="{F31EF6B8-3E3F-4862-87EC-39464A7F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1" t="3311" r="25949" b="88931"/>
        <a:stretch>
          <a:fillRect/>
        </a:stretch>
      </xdr:blipFill>
      <xdr:spPr bwMode="auto">
        <a:xfrm>
          <a:off x="996315" y="352425"/>
          <a:ext cx="378523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2921441" cy="239809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A2904D4-95CF-4A5A-9755-8EAE08B11A63}"/>
            </a:ext>
          </a:extLst>
        </xdr:cNvPr>
        <xdr:cNvSpPr txBox="1"/>
      </xdr:nvSpPr>
      <xdr:spPr>
        <a:xfrm>
          <a:off x="0" y="0"/>
          <a:ext cx="29214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 Imprimir</a:t>
          </a:r>
          <a:r>
            <a:rPr lang="es-MX" sz="1000" b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esta hoja...es solo de referencia!</a:t>
          </a:r>
          <a:endParaRPr lang="es-MX" sz="1000" b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20"/>
  <sheetViews>
    <sheetView tabSelected="1" topLeftCell="A75" zoomScale="70" zoomScaleNormal="70" workbookViewId="0">
      <selection activeCell="K22" sqref="K22:Y22"/>
    </sheetView>
  </sheetViews>
  <sheetFormatPr baseColWidth="10" defaultColWidth="9.140625" defaultRowHeight="14.25" outlineLevelRow="1" x14ac:dyDescent="0.2"/>
  <cols>
    <col min="1" max="1" width="4.5703125" style="11" customWidth="1"/>
    <col min="2" max="5" width="3.140625" style="15" customWidth="1"/>
    <col min="6" max="6" width="3.42578125" style="15" customWidth="1"/>
    <col min="7" max="7" width="2.5703125" style="15" customWidth="1"/>
    <col min="8" max="8" width="4.42578125" style="15" customWidth="1"/>
    <col min="9" max="9" width="3.140625" style="15" customWidth="1"/>
    <col min="10" max="10" width="5.42578125" style="15" customWidth="1"/>
    <col min="11" max="11" width="6" style="15" customWidth="1"/>
    <col min="12" max="12" width="3.28515625" style="15" customWidth="1"/>
    <col min="13" max="13" width="2.85546875" style="15" customWidth="1"/>
    <col min="14" max="15" width="3.140625" style="15" customWidth="1"/>
    <col min="16" max="16" width="2.7109375" style="15" customWidth="1"/>
    <col min="17" max="18" width="3.140625" style="15" customWidth="1"/>
    <col min="19" max="19" width="2.7109375" style="15" customWidth="1"/>
    <col min="20" max="21" width="3.140625" style="15" customWidth="1"/>
    <col min="22" max="22" width="4.5703125" style="15" customWidth="1"/>
    <col min="23" max="23" width="6.140625" style="15" customWidth="1"/>
    <col min="24" max="24" width="5.42578125" style="15" customWidth="1"/>
    <col min="25" max="25" width="5.5703125" style="15" customWidth="1"/>
    <col min="26" max="26" width="5.85546875" style="15" bestFit="1" customWidth="1"/>
    <col min="27" max="27" width="5.5703125" style="15" customWidth="1"/>
    <col min="28" max="28" width="6.28515625" style="15" customWidth="1"/>
    <col min="29" max="29" width="10.28515625" style="17" customWidth="1"/>
    <col min="30" max="30" width="5.7109375" style="15" customWidth="1"/>
    <col min="31" max="31" width="10.42578125" style="15" customWidth="1"/>
    <col min="32" max="33" width="3.140625" style="15" customWidth="1"/>
    <col min="34" max="34" width="4.5703125" style="15" customWidth="1"/>
    <col min="35" max="35" width="3.140625" style="15" customWidth="1"/>
    <col min="36" max="36" width="3.28515625" style="15" customWidth="1"/>
    <col min="37" max="37" width="9.5703125" style="15" bestFit="1" customWidth="1"/>
    <col min="38" max="38" width="3.5703125" style="15" customWidth="1"/>
    <col min="39" max="39" width="11.7109375" style="15" customWidth="1"/>
    <col min="40" max="40" width="2.42578125" style="15" customWidth="1"/>
    <col min="41" max="41" width="37.28515625" style="12" customWidth="1"/>
    <col min="42" max="42" width="2.42578125" style="12" customWidth="1"/>
    <col min="43" max="16384" width="9.140625" style="15"/>
  </cols>
  <sheetData>
    <row r="1" spans="1:49" ht="12.75" customHeight="1" x14ac:dyDescent="0.2">
      <c r="A1" s="320" t="s">
        <v>13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</row>
    <row r="2" spans="1:49" ht="12.75" customHeight="1" x14ac:dyDescent="0.2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</row>
    <row r="3" spans="1:49" s="124" customFormat="1" ht="12.75" customHeight="1" x14ac:dyDescent="0.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</row>
    <row r="4" spans="1:49" s="124" customFormat="1" ht="12.75" customHeight="1" x14ac:dyDescent="0.2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</row>
    <row r="5" spans="1:49" s="124" customFormat="1" ht="12.75" customHeight="1" x14ac:dyDescent="0.2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</row>
    <row r="6" spans="1:49" ht="12.75" customHeight="1" x14ac:dyDescent="0.2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</row>
    <row r="7" spans="1:49" s="124" customFormat="1" ht="12.75" customHeight="1" x14ac:dyDescent="0.2">
      <c r="A7" s="320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</row>
    <row r="8" spans="1:49" s="124" customFormat="1" ht="12.75" customHeight="1" x14ac:dyDescent="0.2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</row>
    <row r="9" spans="1:49" s="124" customFormat="1" ht="12.75" customHeight="1" x14ac:dyDescent="0.2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</row>
    <row r="10" spans="1:49" ht="12.75" customHeight="1" x14ac:dyDescent="0.2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</row>
    <row r="11" spans="1:49" ht="10.5" customHeight="1" x14ac:dyDescent="0.2">
      <c r="A11" s="319" t="s">
        <v>157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</row>
    <row r="12" spans="1:49" ht="10.5" customHeight="1" x14ac:dyDescent="0.2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</row>
    <row r="13" spans="1:49" ht="10.5" customHeight="1" x14ac:dyDescent="0.2">
      <c r="A13" s="319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</row>
    <row r="14" spans="1:49" ht="18" customHeight="1" x14ac:dyDescent="0.2">
      <c r="A14" s="337" t="s">
        <v>158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9"/>
    </row>
    <row r="15" spans="1:49" s="45" customFormat="1" ht="15" customHeight="1" x14ac:dyDescent="0.25">
      <c r="A15" s="327" t="s">
        <v>56</v>
      </c>
      <c r="B15" s="287"/>
      <c r="C15" s="287"/>
      <c r="D15" s="287"/>
      <c r="E15" s="287"/>
      <c r="F15" s="287"/>
      <c r="G15" s="287"/>
      <c r="H15" s="287"/>
      <c r="I15" s="287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21"/>
      <c r="AO15" s="156"/>
      <c r="AP15" s="157"/>
      <c r="AW15"/>
    </row>
    <row r="16" spans="1:49" s="45" customFormat="1" ht="15" customHeight="1" x14ac:dyDescent="0.25">
      <c r="A16" s="324" t="s">
        <v>162</v>
      </c>
      <c r="B16" s="197"/>
      <c r="C16" s="197"/>
      <c r="D16" s="197"/>
      <c r="E16" s="197"/>
      <c r="F16" s="197"/>
      <c r="G16" s="197"/>
      <c r="H16" s="197"/>
      <c r="I16" s="197"/>
      <c r="J16" s="197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21"/>
      <c r="AO16" s="156"/>
      <c r="AP16" s="157"/>
    </row>
    <row r="17" spans="1:42" s="20" customFormat="1" ht="15" customHeight="1" x14ac:dyDescent="0.25">
      <c r="A17" s="324" t="s">
        <v>49</v>
      </c>
      <c r="B17" s="197"/>
      <c r="C17" s="197"/>
      <c r="D17" s="197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328" t="s">
        <v>2</v>
      </c>
      <c r="Q17" s="328"/>
      <c r="R17" s="328"/>
      <c r="S17" s="328"/>
      <c r="T17" s="328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197" t="s">
        <v>3</v>
      </c>
      <c r="AF17" s="197"/>
      <c r="AG17" s="197"/>
      <c r="AH17" s="197"/>
      <c r="AI17" s="197"/>
      <c r="AJ17" s="198"/>
      <c r="AK17" s="198"/>
      <c r="AL17" s="198"/>
      <c r="AM17" s="198"/>
      <c r="AN17" s="102"/>
      <c r="AO17" s="156"/>
      <c r="AP17" s="157"/>
    </row>
    <row r="18" spans="1:42" s="20" customFormat="1" ht="15" customHeight="1" x14ac:dyDescent="0.25">
      <c r="A18" s="325" t="s">
        <v>82</v>
      </c>
      <c r="B18" s="326"/>
      <c r="C18" s="326"/>
      <c r="D18" s="326"/>
      <c r="E18" s="326"/>
      <c r="F18" s="326"/>
      <c r="G18" s="326"/>
      <c r="H18" s="326"/>
      <c r="I18" s="326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285" t="s">
        <v>0</v>
      </c>
      <c r="AC18" s="285"/>
      <c r="AD18" s="285"/>
      <c r="AE18" s="285"/>
      <c r="AF18" s="198"/>
      <c r="AG18" s="198"/>
      <c r="AH18" s="198"/>
      <c r="AI18" s="198"/>
      <c r="AJ18" s="198"/>
      <c r="AK18" s="198"/>
      <c r="AL18" s="198"/>
      <c r="AM18" s="198"/>
      <c r="AN18" s="102"/>
      <c r="AO18" s="156"/>
      <c r="AP18" s="157"/>
    </row>
    <row r="19" spans="1:42" ht="18" customHeight="1" x14ac:dyDescent="0.25">
      <c r="A19" s="324" t="s">
        <v>50</v>
      </c>
      <c r="B19" s="197"/>
      <c r="C19" s="197"/>
      <c r="D19" s="197"/>
      <c r="E19" s="197"/>
      <c r="F19" s="197"/>
      <c r="G19" s="197"/>
      <c r="H19" s="197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287" t="s">
        <v>51</v>
      </c>
      <c r="T19" s="287"/>
      <c r="U19" s="278"/>
      <c r="V19" s="278"/>
      <c r="W19" s="278"/>
      <c r="X19" s="278"/>
      <c r="Y19" s="278"/>
      <c r="Z19" s="278"/>
      <c r="AA19" s="279" t="s">
        <v>52</v>
      </c>
      <c r="AB19" s="279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07"/>
      <c r="AO19" s="156"/>
      <c r="AP19" s="157"/>
    </row>
    <row r="20" spans="1:42" ht="18" customHeight="1" x14ac:dyDescent="0.25">
      <c r="A20" s="324" t="s">
        <v>159</v>
      </c>
      <c r="B20" s="197"/>
      <c r="C20" s="197"/>
      <c r="D20" s="197"/>
      <c r="E20" s="197"/>
      <c r="F20" s="197"/>
      <c r="G20" s="197"/>
      <c r="H20" s="197"/>
      <c r="I20" s="197"/>
      <c r="J20" s="280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79" t="s">
        <v>160</v>
      </c>
      <c r="Y20" s="279"/>
      <c r="Z20" s="279"/>
      <c r="AA20" s="279"/>
      <c r="AB20" s="279"/>
      <c r="AC20" s="284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18"/>
      <c r="AO20" s="156"/>
      <c r="AP20" s="157"/>
    </row>
    <row r="21" spans="1:42" s="76" customFormat="1" ht="10.5" customHeight="1" x14ac:dyDescent="0.25">
      <c r="A21" s="85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8"/>
      <c r="AO21" s="156"/>
      <c r="AP21" s="157"/>
    </row>
    <row r="22" spans="1:42" s="76" customFormat="1" ht="18" customHeight="1" x14ac:dyDescent="0.25">
      <c r="A22" s="324" t="s">
        <v>61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279" t="s">
        <v>84</v>
      </c>
      <c r="AA22" s="279"/>
      <c r="AB22" s="279"/>
      <c r="AC22" s="279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8"/>
      <c r="AO22" s="156"/>
      <c r="AP22" s="157"/>
    </row>
    <row r="23" spans="1:42" s="76" customFormat="1" ht="18" customHeight="1" x14ac:dyDescent="0.25">
      <c r="A23" s="324" t="s">
        <v>62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9" t="s">
        <v>84</v>
      </c>
      <c r="AA23" s="279"/>
      <c r="AB23" s="279"/>
      <c r="AC23" s="279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8"/>
      <c r="AO23" s="156"/>
      <c r="AP23" s="157"/>
    </row>
    <row r="24" spans="1:42" s="76" customFormat="1" ht="18" customHeight="1" x14ac:dyDescent="0.25">
      <c r="A24" s="324" t="s">
        <v>83</v>
      </c>
      <c r="B24" s="197"/>
      <c r="C24" s="197"/>
      <c r="D24" s="197"/>
      <c r="E24" s="197"/>
      <c r="F24" s="197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18"/>
      <c r="AO24" s="156"/>
      <c r="AP24" s="157"/>
    </row>
    <row r="25" spans="1:42" ht="15" x14ac:dyDescent="0.2">
      <c r="A25" s="85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103"/>
      <c r="AO25" s="156"/>
      <c r="AP25" s="157"/>
    </row>
    <row r="26" spans="1:42" ht="15.75" customHeight="1" x14ac:dyDescent="0.2">
      <c r="A26" s="321" t="s">
        <v>1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3"/>
      <c r="M26" s="14"/>
      <c r="N26" s="149" t="s">
        <v>133</v>
      </c>
      <c r="O26" s="150"/>
      <c r="P26" s="150"/>
      <c r="Q26" s="150"/>
      <c r="R26" s="150"/>
      <c r="S26" s="150"/>
      <c r="T26" s="150"/>
      <c r="U26" s="103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3"/>
      <c r="AO26" s="156"/>
      <c r="AP26" s="157"/>
    </row>
    <row r="27" spans="1:42" s="106" customFormat="1" ht="15.75" customHeight="1" x14ac:dyDescent="0.2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32"/>
      <c r="N27" s="149" t="s">
        <v>134</v>
      </c>
      <c r="O27" s="150"/>
      <c r="P27" s="150"/>
      <c r="Q27" s="150"/>
      <c r="R27" s="150"/>
      <c r="S27" s="150"/>
      <c r="T27" s="150"/>
      <c r="U27" s="150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3"/>
      <c r="AO27" s="156"/>
      <c r="AP27" s="157"/>
    </row>
    <row r="28" spans="1:42" s="106" customFormat="1" ht="15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4"/>
      <c r="N28" s="149" t="s">
        <v>138</v>
      </c>
      <c r="O28" s="150"/>
      <c r="P28" s="150"/>
      <c r="Q28" s="150"/>
      <c r="R28" s="150"/>
      <c r="S28" s="150"/>
      <c r="T28" s="150"/>
      <c r="U28" s="150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03"/>
      <c r="AO28" s="156"/>
      <c r="AP28" s="157"/>
    </row>
    <row r="29" spans="1:42" ht="15" customHeight="1" x14ac:dyDescent="0.2">
      <c r="A29" s="86"/>
      <c r="B29" s="103"/>
      <c r="C29" s="103"/>
      <c r="D29" s="103"/>
      <c r="E29" s="103"/>
      <c r="F29" s="103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48"/>
      <c r="AF29" s="48"/>
      <c r="AG29" s="48"/>
      <c r="AH29" s="48"/>
      <c r="AI29" s="48"/>
      <c r="AJ29" s="48"/>
      <c r="AK29" s="48"/>
      <c r="AL29" s="110"/>
      <c r="AM29" s="110"/>
      <c r="AN29" s="103"/>
      <c r="AO29" s="158"/>
      <c r="AP29" s="159"/>
    </row>
    <row r="30" spans="1:42" ht="13.5" customHeight="1" x14ac:dyDescent="0.2">
      <c r="A30" s="149" t="s">
        <v>15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94"/>
      <c r="S30" s="149" t="s">
        <v>16</v>
      </c>
      <c r="T30" s="150"/>
      <c r="U30" s="150"/>
      <c r="V30" s="150"/>
      <c r="W30" s="150"/>
      <c r="X30" s="150"/>
      <c r="Y30" s="103"/>
      <c r="Z30" s="103"/>
      <c r="AA30" s="103"/>
      <c r="AB30" s="103"/>
      <c r="AC30" s="103"/>
      <c r="AD30" s="103"/>
      <c r="AE30" s="48"/>
      <c r="AF30" s="48"/>
      <c r="AG30" s="48"/>
      <c r="AH30" s="48"/>
      <c r="AI30" s="48"/>
      <c r="AJ30" s="48"/>
      <c r="AK30" s="48"/>
      <c r="AL30" s="103"/>
      <c r="AM30" s="103"/>
      <c r="AN30" s="108"/>
      <c r="AO30" s="18"/>
      <c r="AP30" s="7"/>
    </row>
    <row r="31" spans="1:42" ht="16.5" customHeight="1" x14ac:dyDescent="0.2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33"/>
      <c r="S31" s="149" t="s">
        <v>135</v>
      </c>
      <c r="T31" s="150"/>
      <c r="U31" s="150"/>
      <c r="V31" s="150"/>
      <c r="W31" s="150"/>
      <c r="X31" s="150"/>
      <c r="Y31" s="18"/>
      <c r="Z31" s="104"/>
      <c r="AA31" s="104"/>
      <c r="AB31" s="104"/>
      <c r="AC31" s="48"/>
      <c r="AD31" s="104"/>
      <c r="AE31" s="48"/>
      <c r="AF31" s="48"/>
      <c r="AG31" s="48"/>
      <c r="AH31" s="48"/>
      <c r="AI31" s="48"/>
      <c r="AJ31" s="48"/>
      <c r="AK31" s="48"/>
      <c r="AL31" s="104"/>
      <c r="AM31" s="104"/>
      <c r="AN31" s="104"/>
      <c r="AO31" s="18"/>
      <c r="AP31" s="7"/>
    </row>
    <row r="32" spans="1:42" x14ac:dyDescent="0.2">
      <c r="A32" s="86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104"/>
      <c r="AO32" s="18"/>
      <c r="AP32" s="7"/>
    </row>
    <row r="33" spans="1:42" s="106" customFormat="1" ht="15" x14ac:dyDescent="0.2">
      <c r="A33" s="149" t="s">
        <v>163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04"/>
      <c r="AO33" s="18"/>
      <c r="AP33" s="7"/>
    </row>
    <row r="34" spans="1:42" ht="14.25" customHeight="1" x14ac:dyDescent="0.25">
      <c r="A34" s="114"/>
      <c r="B34" s="18"/>
      <c r="C34" s="90"/>
      <c r="D34" s="152" t="s">
        <v>136</v>
      </c>
      <c r="E34" s="153"/>
      <c r="F34" s="153"/>
      <c r="G34" s="153"/>
      <c r="H34" s="153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04"/>
      <c r="AO34" s="18"/>
      <c r="AP34" s="7"/>
    </row>
    <row r="35" spans="1:42" ht="15" x14ac:dyDescent="0.25">
      <c r="A35" s="86"/>
      <c r="B35" s="104"/>
      <c r="C35" s="90"/>
      <c r="D35" s="154" t="s">
        <v>137</v>
      </c>
      <c r="E35" s="155"/>
      <c r="F35" s="155"/>
      <c r="G35" s="155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8"/>
      <c r="AP35" s="7"/>
    </row>
    <row r="36" spans="1:42" ht="15" customHeight="1" x14ac:dyDescent="0.25">
      <c r="A36" s="86"/>
      <c r="B36" s="83"/>
      <c r="C36" s="90"/>
      <c r="D36" s="154" t="s">
        <v>138</v>
      </c>
      <c r="E36" s="155"/>
      <c r="F36" s="155"/>
      <c r="G36" s="155"/>
      <c r="H36" s="155"/>
      <c r="I36" s="155"/>
      <c r="J36" s="155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89"/>
      <c r="AD36" s="89"/>
      <c r="AE36" s="89"/>
      <c r="AF36" s="89"/>
      <c r="AG36" s="103"/>
      <c r="AH36" s="103"/>
      <c r="AI36" s="103"/>
      <c r="AJ36" s="103"/>
      <c r="AK36" s="103"/>
      <c r="AL36" s="103"/>
      <c r="AM36" s="103"/>
      <c r="AN36" s="103"/>
      <c r="AO36" s="103"/>
      <c r="AP36" s="23"/>
    </row>
    <row r="37" spans="1:42" ht="15" x14ac:dyDescent="0.2">
      <c r="A37" s="86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103"/>
      <c r="AO37" s="18"/>
      <c r="AP37" s="7"/>
    </row>
    <row r="38" spans="1:42" ht="15" customHeight="1" x14ac:dyDescent="0.2">
      <c r="A38" s="86"/>
      <c r="B38" s="282" t="s">
        <v>14</v>
      </c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8"/>
    </row>
    <row r="39" spans="1:42" x14ac:dyDescent="0.2">
      <c r="A39" s="86"/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8"/>
    </row>
    <row r="40" spans="1:42" ht="9" customHeight="1" x14ac:dyDescent="0.2">
      <c r="A40" s="85"/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8"/>
    </row>
    <row r="41" spans="1:42" s="18" customFormat="1" ht="24.75" customHeight="1" x14ac:dyDescent="0.25">
      <c r="A41" s="86"/>
      <c r="B41" s="9"/>
      <c r="C41" s="277" t="s">
        <v>81</v>
      </c>
      <c r="D41" s="277"/>
      <c r="E41" s="277"/>
      <c r="F41" s="277"/>
      <c r="G41" s="277"/>
      <c r="H41" s="277"/>
      <c r="I41" s="277"/>
      <c r="J41" s="277"/>
      <c r="K41" s="277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78"/>
      <c r="AA41" s="277" t="s">
        <v>55</v>
      </c>
      <c r="AB41" s="277"/>
      <c r="AC41" s="277"/>
      <c r="AD41" s="277"/>
      <c r="AE41" s="286"/>
      <c r="AF41" s="286"/>
      <c r="AG41" s="286"/>
      <c r="AH41" s="286"/>
      <c r="AI41" s="286"/>
      <c r="AJ41" s="286"/>
      <c r="AK41" s="286"/>
      <c r="AL41" s="286"/>
      <c r="AM41" s="286"/>
      <c r="AN41" s="111"/>
      <c r="AO41" s="112"/>
      <c r="AP41" s="8"/>
    </row>
    <row r="42" spans="1:42" ht="9.75" customHeight="1" x14ac:dyDescent="0.25">
      <c r="A42" s="86"/>
      <c r="B42" s="9"/>
      <c r="C42" s="78"/>
      <c r="D42" s="78"/>
      <c r="E42" s="78"/>
      <c r="F42" s="78"/>
      <c r="G42" s="78"/>
      <c r="H42" s="78"/>
      <c r="I42" s="78"/>
      <c r="J42" s="78"/>
      <c r="K42" s="78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78"/>
      <c r="AA42" s="78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8"/>
    </row>
    <row r="43" spans="1:42" s="80" customFormat="1" ht="24" customHeight="1" x14ac:dyDescent="0.25">
      <c r="A43" s="87"/>
      <c r="B43" s="84"/>
      <c r="C43" s="276" t="s">
        <v>53</v>
      </c>
      <c r="D43" s="276"/>
      <c r="E43" s="276"/>
      <c r="F43" s="276"/>
      <c r="G43" s="276"/>
      <c r="H43" s="276"/>
      <c r="I43" s="276"/>
      <c r="J43" s="276"/>
      <c r="K43" s="276"/>
      <c r="L43" s="268" t="s">
        <v>12</v>
      </c>
      <c r="M43" s="268"/>
      <c r="N43" s="268"/>
      <c r="O43" s="268"/>
      <c r="P43" s="82" t="s">
        <v>10</v>
      </c>
      <c r="Q43" s="268" t="s">
        <v>80</v>
      </c>
      <c r="R43" s="268"/>
      <c r="S43" s="268"/>
      <c r="T43" s="268"/>
      <c r="U43" s="82" t="s">
        <v>10</v>
      </c>
      <c r="V43" s="268" t="s">
        <v>11</v>
      </c>
      <c r="W43" s="268"/>
      <c r="X43" s="268"/>
      <c r="Y43" s="268"/>
      <c r="Z43" s="289" t="s">
        <v>53</v>
      </c>
      <c r="AA43" s="289"/>
      <c r="AB43" s="289"/>
      <c r="AC43" s="289"/>
      <c r="AD43" s="289"/>
      <c r="AE43" s="268" t="s">
        <v>12</v>
      </c>
      <c r="AF43" s="268"/>
      <c r="AG43" s="79"/>
      <c r="AH43" s="82" t="s">
        <v>10</v>
      </c>
      <c r="AI43" s="268" t="s">
        <v>80</v>
      </c>
      <c r="AJ43" s="268"/>
      <c r="AK43" s="79"/>
      <c r="AL43" s="82" t="s">
        <v>10</v>
      </c>
      <c r="AM43" s="105" t="s">
        <v>11</v>
      </c>
      <c r="AN43" s="112"/>
      <c r="AO43" s="112"/>
      <c r="AP43" s="81"/>
    </row>
    <row r="44" spans="1:42" s="80" customFormat="1" ht="24" customHeight="1" x14ac:dyDescent="0.25">
      <c r="A44" s="87"/>
      <c r="B44" s="84"/>
      <c r="C44" s="276" t="s">
        <v>54</v>
      </c>
      <c r="D44" s="276"/>
      <c r="E44" s="276"/>
      <c r="F44" s="276"/>
      <c r="G44" s="276"/>
      <c r="H44" s="276"/>
      <c r="I44" s="276"/>
      <c r="J44" s="276"/>
      <c r="K44" s="276"/>
      <c r="L44" s="268" t="s">
        <v>12</v>
      </c>
      <c r="M44" s="268"/>
      <c r="N44" s="268"/>
      <c r="O44" s="268"/>
      <c r="P44" s="82" t="s">
        <v>10</v>
      </c>
      <c r="Q44" s="268" t="s">
        <v>80</v>
      </c>
      <c r="R44" s="268"/>
      <c r="S44" s="268"/>
      <c r="T44" s="268"/>
      <c r="U44" s="82" t="s">
        <v>10</v>
      </c>
      <c r="V44" s="268" t="s">
        <v>11</v>
      </c>
      <c r="W44" s="268"/>
      <c r="X44" s="268"/>
      <c r="Y44" s="268"/>
      <c r="Z44" s="289" t="s">
        <v>54</v>
      </c>
      <c r="AA44" s="289"/>
      <c r="AB44" s="289"/>
      <c r="AC44" s="289"/>
      <c r="AD44" s="289"/>
      <c r="AE44" s="268" t="s">
        <v>12</v>
      </c>
      <c r="AF44" s="268"/>
      <c r="AG44" s="79"/>
      <c r="AH44" s="82" t="s">
        <v>10</v>
      </c>
      <c r="AI44" s="268" t="s">
        <v>80</v>
      </c>
      <c r="AJ44" s="268"/>
      <c r="AK44" s="79"/>
      <c r="AL44" s="82" t="s">
        <v>10</v>
      </c>
      <c r="AM44" s="105" t="s">
        <v>11</v>
      </c>
      <c r="AN44" s="112"/>
      <c r="AO44" s="112"/>
      <c r="AP44" s="81"/>
    </row>
    <row r="45" spans="1:42" ht="13.5" customHeight="1" x14ac:dyDescent="0.2">
      <c r="A45" s="88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115"/>
      <c r="AO45" s="115"/>
      <c r="AP45" s="10"/>
    </row>
    <row r="46" spans="1:42" ht="9" customHeight="1" x14ac:dyDescent="0.2">
      <c r="B46" s="288"/>
      <c r="C46" s="264"/>
      <c r="D46" s="264"/>
      <c r="E46" s="264"/>
      <c r="F46" s="264"/>
      <c r="G46" s="264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"/>
    </row>
    <row r="47" spans="1:42" ht="15" x14ac:dyDescent="0.2">
      <c r="B47" s="256" t="s">
        <v>4</v>
      </c>
      <c r="C47" s="257"/>
      <c r="D47" s="257"/>
      <c r="E47" s="257"/>
      <c r="F47" s="257"/>
      <c r="G47" s="257"/>
      <c r="H47" s="258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"/>
    </row>
    <row r="48" spans="1:42" outlineLevel="1" x14ac:dyDescent="0.2">
      <c r="B48" s="264" t="s">
        <v>5</v>
      </c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16"/>
    </row>
    <row r="49" spans="1:42" ht="15" customHeight="1" outlineLevel="1" x14ac:dyDescent="0.2">
      <c r="B49" s="150" t="s">
        <v>145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3"/>
      <c r="AN49" s="3"/>
    </row>
    <row r="50" spans="1:42" ht="15" customHeight="1" outlineLevel="1" x14ac:dyDescent="0.2">
      <c r="B50" s="150" t="s">
        <v>146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3"/>
      <c r="AN50" s="3"/>
    </row>
    <row r="51" spans="1:42" ht="15" customHeight="1" outlineLevel="1" x14ac:dyDescent="0.2">
      <c r="B51" s="259" t="s">
        <v>144</v>
      </c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3"/>
      <c r="AN51" s="3"/>
    </row>
    <row r="52" spans="1:42" outlineLevel="1" x14ac:dyDescent="0.2">
      <c r="B52" s="264" t="s">
        <v>147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</row>
    <row r="53" spans="1:42" outlineLevel="1" x14ac:dyDescent="0.2">
      <c r="B53" s="264" t="s">
        <v>148</v>
      </c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16"/>
    </row>
    <row r="54" spans="1:42" ht="18.75" customHeight="1" outlineLevel="1" x14ac:dyDescent="0.2">
      <c r="B54" s="264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2"/>
      <c r="AO54" s="13" t="s">
        <v>48</v>
      </c>
      <c r="AP54" s="13"/>
    </row>
    <row r="55" spans="1:42" s="100" customFormat="1" ht="18" customHeight="1" x14ac:dyDescent="0.2">
      <c r="A55" s="207"/>
      <c r="B55" s="216" t="s">
        <v>196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61"/>
      <c r="W55" s="261"/>
      <c r="X55" s="189" t="s">
        <v>179</v>
      </c>
      <c r="Y55" s="190"/>
      <c r="Z55" s="190"/>
      <c r="AA55" s="190"/>
      <c r="AB55" s="122"/>
      <c r="AC55" s="139" t="s">
        <v>6</v>
      </c>
      <c r="AD55" s="140"/>
      <c r="AE55" s="140"/>
      <c r="AF55" s="140"/>
      <c r="AG55" s="140"/>
      <c r="AH55" s="140"/>
      <c r="AI55" s="140"/>
      <c r="AJ55" s="140"/>
      <c r="AK55" s="140"/>
      <c r="AL55" s="140"/>
      <c r="AM55" s="141"/>
      <c r="AN55" s="139" t="s">
        <v>47</v>
      </c>
      <c r="AO55" s="140"/>
      <c r="AP55" s="141"/>
    </row>
    <row r="56" spans="1:42" s="100" customFormat="1" ht="11.25" customHeight="1" x14ac:dyDescent="0.2">
      <c r="A56" s="208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62"/>
      <c r="W56" s="262"/>
      <c r="X56" s="118" t="s">
        <v>141</v>
      </c>
      <c r="Y56" s="113" t="s">
        <v>142</v>
      </c>
      <c r="Z56" s="113" t="s">
        <v>143</v>
      </c>
      <c r="AA56" s="189" t="s">
        <v>7</v>
      </c>
      <c r="AB56" s="349"/>
      <c r="AC56" s="142"/>
      <c r="AD56" s="143"/>
      <c r="AE56" s="143"/>
      <c r="AF56" s="143"/>
      <c r="AG56" s="143"/>
      <c r="AH56" s="143"/>
      <c r="AI56" s="143"/>
      <c r="AJ56" s="143"/>
      <c r="AK56" s="143"/>
      <c r="AL56" s="143"/>
      <c r="AM56" s="144"/>
      <c r="AN56" s="142"/>
      <c r="AO56" s="143"/>
      <c r="AP56" s="144"/>
    </row>
    <row r="57" spans="1:42" s="100" customFormat="1" ht="11.25" customHeight="1" x14ac:dyDescent="0.2">
      <c r="A57" s="209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63"/>
      <c r="W57" s="263"/>
      <c r="X57" s="118">
        <f>COUNTIF(X58:X65,"SI")</f>
        <v>0</v>
      </c>
      <c r="Y57" s="118">
        <f>COUNTIF(Y58:Y65,"NO")</f>
        <v>0</v>
      </c>
      <c r="Z57" s="118">
        <f>COUNTIF(Z58:Z65,"N/A")</f>
        <v>0</v>
      </c>
      <c r="AA57" s="250">
        <f>SUM(AA58:AB65)</f>
        <v>0</v>
      </c>
      <c r="AB57" s="251"/>
      <c r="AC57" s="145"/>
      <c r="AD57" s="146"/>
      <c r="AE57" s="146"/>
      <c r="AF57" s="146"/>
      <c r="AG57" s="146"/>
      <c r="AH57" s="146"/>
      <c r="AI57" s="146"/>
      <c r="AJ57" s="146"/>
      <c r="AK57" s="146"/>
      <c r="AL57" s="146"/>
      <c r="AM57" s="147"/>
      <c r="AN57" s="145"/>
      <c r="AO57" s="146"/>
      <c r="AP57" s="147"/>
    </row>
    <row r="58" spans="1:42" s="100" customFormat="1" ht="24.75" customHeight="1" outlineLevel="1" x14ac:dyDescent="0.2">
      <c r="A58" s="221">
        <v>1</v>
      </c>
      <c r="B58" s="203" t="s">
        <v>139</v>
      </c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70"/>
      <c r="V58" s="274"/>
      <c r="W58" s="252"/>
      <c r="X58" s="160"/>
      <c r="Y58" s="160"/>
      <c r="Z58" s="172"/>
      <c r="AA58" s="246"/>
      <c r="AB58" s="247"/>
      <c r="AC58" s="183"/>
      <c r="AD58" s="184"/>
      <c r="AE58" s="184"/>
      <c r="AF58" s="184"/>
      <c r="AG58" s="184"/>
      <c r="AH58" s="184"/>
      <c r="AI58" s="184"/>
      <c r="AJ58" s="184"/>
      <c r="AK58" s="184"/>
      <c r="AL58" s="184"/>
      <c r="AM58" s="185"/>
      <c r="AN58" s="340"/>
      <c r="AO58" s="341"/>
      <c r="AP58" s="342"/>
    </row>
    <row r="59" spans="1:42" s="100" customFormat="1" ht="18" customHeight="1" outlineLevel="1" x14ac:dyDescent="0.2">
      <c r="A59" s="222"/>
      <c r="B59" s="271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3"/>
      <c r="V59" s="275"/>
      <c r="W59" s="253"/>
      <c r="X59" s="161"/>
      <c r="Y59" s="161"/>
      <c r="Z59" s="173"/>
      <c r="AA59" s="248"/>
      <c r="AB59" s="249"/>
      <c r="AC59" s="186"/>
      <c r="AD59" s="187"/>
      <c r="AE59" s="187"/>
      <c r="AF59" s="187"/>
      <c r="AG59" s="187"/>
      <c r="AH59" s="187"/>
      <c r="AI59" s="187"/>
      <c r="AJ59" s="187"/>
      <c r="AK59" s="187"/>
      <c r="AL59" s="187"/>
      <c r="AM59" s="188"/>
      <c r="AN59" s="343"/>
      <c r="AO59" s="344"/>
      <c r="AP59" s="345"/>
    </row>
    <row r="60" spans="1:42" s="100" customFormat="1" outlineLevel="1" x14ac:dyDescent="0.2">
      <c r="A60" s="221">
        <v>2</v>
      </c>
      <c r="B60" s="203" t="s">
        <v>123</v>
      </c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70"/>
      <c r="V60" s="274"/>
      <c r="W60" s="252"/>
      <c r="X60" s="160"/>
      <c r="Y60" s="160"/>
      <c r="Z60" s="172"/>
      <c r="AA60" s="246"/>
      <c r="AB60" s="247"/>
      <c r="AC60" s="177"/>
      <c r="AD60" s="178"/>
      <c r="AE60" s="178"/>
      <c r="AF60" s="178"/>
      <c r="AG60" s="178"/>
      <c r="AH60" s="178"/>
      <c r="AI60" s="178"/>
      <c r="AJ60" s="178"/>
      <c r="AK60" s="178"/>
      <c r="AL60" s="178"/>
      <c r="AM60" s="179"/>
      <c r="AN60" s="343"/>
      <c r="AO60" s="344"/>
      <c r="AP60" s="345"/>
    </row>
    <row r="61" spans="1:42" s="100" customFormat="1" outlineLevel="1" x14ac:dyDescent="0.2">
      <c r="A61" s="222"/>
      <c r="B61" s="271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3"/>
      <c r="V61" s="275"/>
      <c r="W61" s="253"/>
      <c r="X61" s="161"/>
      <c r="Y61" s="161"/>
      <c r="Z61" s="173"/>
      <c r="AA61" s="248"/>
      <c r="AB61" s="249"/>
      <c r="AC61" s="180"/>
      <c r="AD61" s="181"/>
      <c r="AE61" s="181"/>
      <c r="AF61" s="181"/>
      <c r="AG61" s="181"/>
      <c r="AH61" s="181"/>
      <c r="AI61" s="181"/>
      <c r="AJ61" s="181"/>
      <c r="AK61" s="181"/>
      <c r="AL61" s="181"/>
      <c r="AM61" s="182"/>
      <c r="AN61" s="343"/>
      <c r="AO61" s="344"/>
      <c r="AP61" s="345"/>
    </row>
    <row r="62" spans="1:42" s="100" customFormat="1" ht="14.25" customHeight="1" outlineLevel="1" x14ac:dyDescent="0.2">
      <c r="A62" s="221">
        <v>3</v>
      </c>
      <c r="B62" s="203" t="s">
        <v>40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70"/>
      <c r="V62" s="274"/>
      <c r="W62" s="252"/>
      <c r="X62" s="160"/>
      <c r="Y62" s="160"/>
      <c r="Z62" s="172"/>
      <c r="AA62" s="246"/>
      <c r="AB62" s="247"/>
      <c r="AC62" s="177"/>
      <c r="AD62" s="178"/>
      <c r="AE62" s="178"/>
      <c r="AF62" s="178"/>
      <c r="AG62" s="178"/>
      <c r="AH62" s="178"/>
      <c r="AI62" s="178"/>
      <c r="AJ62" s="178"/>
      <c r="AK62" s="178"/>
      <c r="AL62" s="178"/>
      <c r="AM62" s="179"/>
      <c r="AN62" s="343"/>
      <c r="AO62" s="344"/>
      <c r="AP62" s="345"/>
    </row>
    <row r="63" spans="1:42" s="100" customFormat="1" outlineLevel="1" x14ac:dyDescent="0.2">
      <c r="A63" s="222"/>
      <c r="B63" s="271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3"/>
      <c r="V63" s="275"/>
      <c r="W63" s="253"/>
      <c r="X63" s="161"/>
      <c r="Y63" s="161"/>
      <c r="Z63" s="173"/>
      <c r="AA63" s="248"/>
      <c r="AB63" s="249"/>
      <c r="AC63" s="180"/>
      <c r="AD63" s="181"/>
      <c r="AE63" s="181"/>
      <c r="AF63" s="181"/>
      <c r="AG63" s="181"/>
      <c r="AH63" s="181"/>
      <c r="AI63" s="181"/>
      <c r="AJ63" s="181"/>
      <c r="AK63" s="181"/>
      <c r="AL63" s="181"/>
      <c r="AM63" s="182"/>
      <c r="AN63" s="343"/>
      <c r="AO63" s="344"/>
      <c r="AP63" s="345"/>
    </row>
    <row r="64" spans="1:42" s="100" customFormat="1" ht="15" customHeight="1" outlineLevel="1" x14ac:dyDescent="0.2">
      <c r="A64" s="221">
        <v>4</v>
      </c>
      <c r="B64" s="203" t="s">
        <v>124</v>
      </c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70"/>
      <c r="V64" s="274"/>
      <c r="W64" s="252"/>
      <c r="X64" s="160"/>
      <c r="Y64" s="160"/>
      <c r="Z64" s="172"/>
      <c r="AA64" s="246"/>
      <c r="AB64" s="247"/>
      <c r="AC64" s="183"/>
      <c r="AD64" s="184"/>
      <c r="AE64" s="184"/>
      <c r="AF64" s="184"/>
      <c r="AG64" s="184"/>
      <c r="AH64" s="184"/>
      <c r="AI64" s="184"/>
      <c r="AJ64" s="184"/>
      <c r="AK64" s="184"/>
      <c r="AL64" s="184"/>
      <c r="AM64" s="185"/>
      <c r="AN64" s="343"/>
      <c r="AO64" s="344"/>
      <c r="AP64" s="345"/>
    </row>
    <row r="65" spans="1:42" s="100" customFormat="1" outlineLevel="1" x14ac:dyDescent="0.2">
      <c r="A65" s="222"/>
      <c r="B65" s="271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3"/>
      <c r="V65" s="275"/>
      <c r="W65" s="253"/>
      <c r="X65" s="161"/>
      <c r="Y65" s="161"/>
      <c r="Z65" s="173"/>
      <c r="AA65" s="248"/>
      <c r="AB65" s="249"/>
      <c r="AC65" s="186"/>
      <c r="AD65" s="187"/>
      <c r="AE65" s="187"/>
      <c r="AF65" s="187"/>
      <c r="AG65" s="187"/>
      <c r="AH65" s="187"/>
      <c r="AI65" s="187"/>
      <c r="AJ65" s="187"/>
      <c r="AK65" s="187"/>
      <c r="AL65" s="187"/>
      <c r="AM65" s="188"/>
      <c r="AN65" s="346"/>
      <c r="AO65" s="347"/>
      <c r="AP65" s="348"/>
    </row>
    <row r="66" spans="1:42" ht="18" customHeight="1" x14ac:dyDescent="0.2">
      <c r="A66" s="207"/>
      <c r="B66" s="216" t="s">
        <v>194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61"/>
      <c r="W66" s="261"/>
      <c r="X66" s="189" t="s">
        <v>179</v>
      </c>
      <c r="Y66" s="190"/>
      <c r="Z66" s="190"/>
      <c r="AA66" s="190"/>
      <c r="AB66" s="122"/>
      <c r="AC66" s="139" t="s">
        <v>6</v>
      </c>
      <c r="AD66" s="140"/>
      <c r="AE66" s="140"/>
      <c r="AF66" s="140"/>
      <c r="AG66" s="140"/>
      <c r="AH66" s="140"/>
      <c r="AI66" s="140"/>
      <c r="AJ66" s="140"/>
      <c r="AK66" s="140"/>
      <c r="AL66" s="140"/>
      <c r="AM66" s="141"/>
      <c r="AN66" s="139" t="s">
        <v>47</v>
      </c>
      <c r="AO66" s="140"/>
      <c r="AP66" s="141"/>
    </row>
    <row r="67" spans="1:42" ht="11.25" customHeight="1" x14ac:dyDescent="0.2">
      <c r="A67" s="208"/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62"/>
      <c r="W67" s="262"/>
      <c r="X67" s="118" t="s">
        <v>141</v>
      </c>
      <c r="Y67" s="113" t="s">
        <v>142</v>
      </c>
      <c r="Z67" s="113" t="s">
        <v>143</v>
      </c>
      <c r="AA67" s="189" t="s">
        <v>7</v>
      </c>
      <c r="AB67" s="349"/>
      <c r="AC67" s="142"/>
      <c r="AD67" s="143"/>
      <c r="AE67" s="143"/>
      <c r="AF67" s="143"/>
      <c r="AG67" s="143"/>
      <c r="AH67" s="143"/>
      <c r="AI67" s="143"/>
      <c r="AJ67" s="143"/>
      <c r="AK67" s="143"/>
      <c r="AL67" s="143"/>
      <c r="AM67" s="144"/>
      <c r="AN67" s="142"/>
      <c r="AO67" s="143"/>
      <c r="AP67" s="144"/>
    </row>
    <row r="68" spans="1:42" ht="11.25" customHeight="1" x14ac:dyDescent="0.2">
      <c r="A68" s="209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63"/>
      <c r="W68" s="263"/>
      <c r="X68" s="118">
        <f>COUNTIF(X69:X98,"SI")</f>
        <v>0</v>
      </c>
      <c r="Y68" s="118">
        <f>COUNTIF(Y69:Y98,"NO")</f>
        <v>0</v>
      </c>
      <c r="Z68" s="118">
        <f>COUNTIF(Z69:Z98,"N/A")</f>
        <v>0</v>
      </c>
      <c r="AA68" s="250">
        <f>SUM(AA69:AB98)</f>
        <v>0</v>
      </c>
      <c r="AB68" s="251"/>
      <c r="AC68" s="145"/>
      <c r="AD68" s="146"/>
      <c r="AE68" s="146"/>
      <c r="AF68" s="146"/>
      <c r="AG68" s="146"/>
      <c r="AH68" s="146"/>
      <c r="AI68" s="146"/>
      <c r="AJ68" s="146"/>
      <c r="AK68" s="146"/>
      <c r="AL68" s="146"/>
      <c r="AM68" s="147"/>
      <c r="AN68" s="145"/>
      <c r="AO68" s="146"/>
      <c r="AP68" s="147"/>
    </row>
    <row r="69" spans="1:42" ht="15" customHeight="1" outlineLevel="1" x14ac:dyDescent="0.2">
      <c r="A69" s="223">
        <v>5</v>
      </c>
      <c r="B69" s="171" t="s">
        <v>180</v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254"/>
      <c r="W69" s="255"/>
      <c r="X69" s="160"/>
      <c r="Y69" s="160"/>
      <c r="Z69" s="172"/>
      <c r="AA69" s="246"/>
      <c r="AB69" s="247"/>
      <c r="AC69" s="183"/>
      <c r="AD69" s="184"/>
      <c r="AE69" s="184"/>
      <c r="AF69" s="184"/>
      <c r="AG69" s="184"/>
      <c r="AH69" s="184"/>
      <c r="AI69" s="184"/>
      <c r="AJ69" s="184"/>
      <c r="AK69" s="184"/>
      <c r="AL69" s="184"/>
      <c r="AM69" s="185"/>
      <c r="AN69" s="136"/>
      <c r="AO69" s="137"/>
      <c r="AP69" s="138"/>
    </row>
    <row r="70" spans="1:42" outlineLevel="1" x14ac:dyDescent="0.2">
      <c r="A70" s="223"/>
      <c r="B70" s="169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254"/>
      <c r="W70" s="255"/>
      <c r="X70" s="161"/>
      <c r="Y70" s="161"/>
      <c r="Z70" s="173"/>
      <c r="AA70" s="248"/>
      <c r="AB70" s="249"/>
      <c r="AC70" s="186"/>
      <c r="AD70" s="187"/>
      <c r="AE70" s="187"/>
      <c r="AF70" s="187"/>
      <c r="AG70" s="187"/>
      <c r="AH70" s="187"/>
      <c r="AI70" s="187"/>
      <c r="AJ70" s="187"/>
      <c r="AK70" s="187"/>
      <c r="AL70" s="187"/>
      <c r="AM70" s="188"/>
      <c r="AN70" s="136"/>
      <c r="AO70" s="137"/>
      <c r="AP70" s="138"/>
    </row>
    <row r="71" spans="1:42" ht="15" customHeight="1" outlineLevel="1" x14ac:dyDescent="0.2">
      <c r="A71" s="223">
        <v>6</v>
      </c>
      <c r="B71" s="167" t="s">
        <v>178</v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254"/>
      <c r="W71" s="255"/>
      <c r="X71" s="160"/>
      <c r="Y71" s="160"/>
      <c r="Z71" s="172"/>
      <c r="AA71" s="246"/>
      <c r="AB71" s="247"/>
      <c r="AC71" s="183"/>
      <c r="AD71" s="184"/>
      <c r="AE71" s="184"/>
      <c r="AF71" s="184"/>
      <c r="AG71" s="184"/>
      <c r="AH71" s="184"/>
      <c r="AI71" s="184"/>
      <c r="AJ71" s="184"/>
      <c r="AK71" s="184"/>
      <c r="AL71" s="184"/>
      <c r="AM71" s="185"/>
      <c r="AN71" s="136"/>
      <c r="AO71" s="137"/>
      <c r="AP71" s="138"/>
    </row>
    <row r="72" spans="1:42" outlineLevel="1" x14ac:dyDescent="0.2">
      <c r="A72" s="223"/>
      <c r="B72" s="169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254"/>
      <c r="W72" s="255"/>
      <c r="X72" s="161"/>
      <c r="Y72" s="161"/>
      <c r="Z72" s="173"/>
      <c r="AA72" s="248"/>
      <c r="AB72" s="249"/>
      <c r="AC72" s="186"/>
      <c r="AD72" s="187"/>
      <c r="AE72" s="187"/>
      <c r="AF72" s="187"/>
      <c r="AG72" s="187"/>
      <c r="AH72" s="187"/>
      <c r="AI72" s="187"/>
      <c r="AJ72" s="187"/>
      <c r="AK72" s="187"/>
      <c r="AL72" s="187"/>
      <c r="AM72" s="188"/>
      <c r="AN72" s="136"/>
      <c r="AO72" s="137"/>
      <c r="AP72" s="138"/>
    </row>
    <row r="73" spans="1:42" outlineLevel="1" x14ac:dyDescent="0.2">
      <c r="A73" s="223">
        <v>7</v>
      </c>
      <c r="B73" s="171" t="s">
        <v>17</v>
      </c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54"/>
      <c r="W73" s="255"/>
      <c r="X73" s="160"/>
      <c r="Y73" s="160"/>
      <c r="Z73" s="172"/>
      <c r="AA73" s="246"/>
      <c r="AB73" s="247"/>
      <c r="AC73" s="177"/>
      <c r="AD73" s="178"/>
      <c r="AE73" s="178"/>
      <c r="AF73" s="178"/>
      <c r="AG73" s="178"/>
      <c r="AH73" s="178"/>
      <c r="AI73" s="178"/>
      <c r="AJ73" s="178"/>
      <c r="AK73" s="178"/>
      <c r="AL73" s="178"/>
      <c r="AM73" s="179"/>
      <c r="AN73" s="136"/>
      <c r="AO73" s="137"/>
      <c r="AP73" s="138"/>
    </row>
    <row r="74" spans="1:42" outlineLevel="1" x14ac:dyDescent="0.2">
      <c r="A74" s="223"/>
      <c r="B74" s="292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54"/>
      <c r="W74" s="255"/>
      <c r="X74" s="161"/>
      <c r="Y74" s="161"/>
      <c r="Z74" s="173"/>
      <c r="AA74" s="248"/>
      <c r="AB74" s="249"/>
      <c r="AC74" s="180"/>
      <c r="AD74" s="181"/>
      <c r="AE74" s="181"/>
      <c r="AF74" s="181"/>
      <c r="AG74" s="181"/>
      <c r="AH74" s="181"/>
      <c r="AI74" s="181"/>
      <c r="AJ74" s="181"/>
      <c r="AK74" s="181"/>
      <c r="AL74" s="181"/>
      <c r="AM74" s="182"/>
      <c r="AN74" s="136"/>
      <c r="AO74" s="137"/>
      <c r="AP74" s="138"/>
    </row>
    <row r="75" spans="1:42" outlineLevel="1" x14ac:dyDescent="0.2">
      <c r="A75" s="223">
        <v>8</v>
      </c>
      <c r="B75" s="171" t="s">
        <v>18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254"/>
      <c r="W75" s="255"/>
      <c r="X75" s="160"/>
      <c r="Y75" s="160"/>
      <c r="Z75" s="172"/>
      <c r="AA75" s="246"/>
      <c r="AB75" s="247"/>
      <c r="AC75" s="177"/>
      <c r="AD75" s="178"/>
      <c r="AE75" s="178"/>
      <c r="AF75" s="178"/>
      <c r="AG75" s="178"/>
      <c r="AH75" s="178"/>
      <c r="AI75" s="178"/>
      <c r="AJ75" s="178"/>
      <c r="AK75" s="178"/>
      <c r="AL75" s="178"/>
      <c r="AM75" s="179"/>
      <c r="AN75" s="136"/>
      <c r="AO75" s="137"/>
      <c r="AP75" s="138"/>
    </row>
    <row r="76" spans="1:42" outlineLevel="1" x14ac:dyDescent="0.2">
      <c r="A76" s="223"/>
      <c r="B76" s="169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254"/>
      <c r="W76" s="255"/>
      <c r="X76" s="161"/>
      <c r="Y76" s="161"/>
      <c r="Z76" s="173"/>
      <c r="AA76" s="248"/>
      <c r="AB76" s="249"/>
      <c r="AC76" s="180"/>
      <c r="AD76" s="181"/>
      <c r="AE76" s="181"/>
      <c r="AF76" s="181"/>
      <c r="AG76" s="181"/>
      <c r="AH76" s="181"/>
      <c r="AI76" s="181"/>
      <c r="AJ76" s="181"/>
      <c r="AK76" s="181"/>
      <c r="AL76" s="181"/>
      <c r="AM76" s="182"/>
      <c r="AN76" s="136"/>
      <c r="AO76" s="137"/>
      <c r="AP76" s="138"/>
    </row>
    <row r="77" spans="1:42" ht="14.25" customHeight="1" outlineLevel="1" x14ac:dyDescent="0.2">
      <c r="A77" s="223">
        <v>9</v>
      </c>
      <c r="B77" s="167" t="s">
        <v>41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254"/>
      <c r="W77" s="255"/>
      <c r="X77" s="160"/>
      <c r="Y77" s="160"/>
      <c r="Z77" s="172"/>
      <c r="AA77" s="246"/>
      <c r="AB77" s="247"/>
      <c r="AC77" s="177"/>
      <c r="AD77" s="178"/>
      <c r="AE77" s="178"/>
      <c r="AF77" s="178"/>
      <c r="AG77" s="178"/>
      <c r="AH77" s="178"/>
      <c r="AI77" s="178"/>
      <c r="AJ77" s="178"/>
      <c r="AK77" s="178"/>
      <c r="AL77" s="178"/>
      <c r="AM77" s="179"/>
      <c r="AN77" s="136"/>
      <c r="AO77" s="137"/>
      <c r="AP77" s="138"/>
    </row>
    <row r="78" spans="1:42" outlineLevel="1" x14ac:dyDescent="0.2">
      <c r="A78" s="223"/>
      <c r="B78" s="169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254"/>
      <c r="W78" s="255"/>
      <c r="X78" s="161"/>
      <c r="Y78" s="161"/>
      <c r="Z78" s="173"/>
      <c r="AA78" s="248"/>
      <c r="AB78" s="249"/>
      <c r="AC78" s="180"/>
      <c r="AD78" s="181"/>
      <c r="AE78" s="181"/>
      <c r="AF78" s="181"/>
      <c r="AG78" s="181"/>
      <c r="AH78" s="181"/>
      <c r="AI78" s="181"/>
      <c r="AJ78" s="181"/>
      <c r="AK78" s="181"/>
      <c r="AL78" s="181"/>
      <c r="AM78" s="182"/>
      <c r="AN78" s="136"/>
      <c r="AO78" s="137"/>
      <c r="AP78" s="138"/>
    </row>
    <row r="79" spans="1:42" outlineLevel="1" x14ac:dyDescent="0.2">
      <c r="A79" s="223">
        <v>10</v>
      </c>
      <c r="B79" s="171" t="s">
        <v>19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254"/>
      <c r="W79" s="255"/>
      <c r="X79" s="160"/>
      <c r="Y79" s="160"/>
      <c r="Z79" s="172"/>
      <c r="AA79" s="246"/>
      <c r="AB79" s="247"/>
      <c r="AC79" s="183"/>
      <c r="AD79" s="184"/>
      <c r="AE79" s="184"/>
      <c r="AF79" s="184"/>
      <c r="AG79" s="184"/>
      <c r="AH79" s="184"/>
      <c r="AI79" s="184"/>
      <c r="AJ79" s="184"/>
      <c r="AK79" s="184"/>
      <c r="AL79" s="184"/>
      <c r="AM79" s="185"/>
      <c r="AN79" s="136"/>
      <c r="AO79" s="137"/>
      <c r="AP79" s="138"/>
    </row>
    <row r="80" spans="1:42" outlineLevel="1" x14ac:dyDescent="0.2">
      <c r="A80" s="223"/>
      <c r="B80" s="169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254"/>
      <c r="W80" s="255"/>
      <c r="X80" s="161"/>
      <c r="Y80" s="161"/>
      <c r="Z80" s="173"/>
      <c r="AA80" s="248"/>
      <c r="AB80" s="249"/>
      <c r="AC80" s="186"/>
      <c r="AD80" s="187"/>
      <c r="AE80" s="187"/>
      <c r="AF80" s="187"/>
      <c r="AG80" s="187"/>
      <c r="AH80" s="187"/>
      <c r="AI80" s="187"/>
      <c r="AJ80" s="187"/>
      <c r="AK80" s="187"/>
      <c r="AL80" s="187"/>
      <c r="AM80" s="188"/>
      <c r="AN80" s="136"/>
      <c r="AO80" s="137"/>
      <c r="AP80" s="138"/>
    </row>
    <row r="81" spans="1:42" outlineLevel="1" x14ac:dyDescent="0.2">
      <c r="A81" s="223">
        <v>11</v>
      </c>
      <c r="B81" s="171" t="s">
        <v>21</v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254"/>
      <c r="W81" s="255"/>
      <c r="X81" s="160"/>
      <c r="Y81" s="160"/>
      <c r="Z81" s="172"/>
      <c r="AA81" s="246"/>
      <c r="AB81" s="247"/>
      <c r="AC81" s="183"/>
      <c r="AD81" s="184"/>
      <c r="AE81" s="184"/>
      <c r="AF81" s="184"/>
      <c r="AG81" s="184"/>
      <c r="AH81" s="184"/>
      <c r="AI81" s="184"/>
      <c r="AJ81" s="184"/>
      <c r="AK81" s="184"/>
      <c r="AL81" s="184"/>
      <c r="AM81" s="185"/>
      <c r="AN81" s="136"/>
      <c r="AO81" s="137"/>
      <c r="AP81" s="138"/>
    </row>
    <row r="82" spans="1:42" outlineLevel="1" x14ac:dyDescent="0.2">
      <c r="A82" s="223"/>
      <c r="B82" s="169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254"/>
      <c r="W82" s="255"/>
      <c r="X82" s="161"/>
      <c r="Y82" s="161"/>
      <c r="Z82" s="173"/>
      <c r="AA82" s="248"/>
      <c r="AB82" s="249"/>
      <c r="AC82" s="186"/>
      <c r="AD82" s="187"/>
      <c r="AE82" s="187"/>
      <c r="AF82" s="187"/>
      <c r="AG82" s="187"/>
      <c r="AH82" s="187"/>
      <c r="AI82" s="187"/>
      <c r="AJ82" s="187"/>
      <c r="AK82" s="187"/>
      <c r="AL82" s="187"/>
      <c r="AM82" s="188"/>
      <c r="AN82" s="136"/>
      <c r="AO82" s="137"/>
      <c r="AP82" s="138"/>
    </row>
    <row r="83" spans="1:42" outlineLevel="1" x14ac:dyDescent="0.2">
      <c r="A83" s="223">
        <v>12</v>
      </c>
      <c r="B83" s="171" t="s">
        <v>44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254"/>
      <c r="W83" s="255"/>
      <c r="X83" s="160"/>
      <c r="Y83" s="160"/>
      <c r="Z83" s="172"/>
      <c r="AA83" s="246"/>
      <c r="AB83" s="247"/>
      <c r="AC83" s="183"/>
      <c r="AD83" s="184"/>
      <c r="AE83" s="184"/>
      <c r="AF83" s="184"/>
      <c r="AG83" s="184"/>
      <c r="AH83" s="184"/>
      <c r="AI83" s="184"/>
      <c r="AJ83" s="184"/>
      <c r="AK83" s="184"/>
      <c r="AL83" s="184"/>
      <c r="AM83" s="185"/>
      <c r="AN83" s="136"/>
      <c r="AO83" s="137"/>
      <c r="AP83" s="138"/>
    </row>
    <row r="84" spans="1:42" outlineLevel="1" x14ac:dyDescent="0.2">
      <c r="A84" s="223"/>
      <c r="B84" s="169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254"/>
      <c r="W84" s="255"/>
      <c r="X84" s="161"/>
      <c r="Y84" s="161"/>
      <c r="Z84" s="173"/>
      <c r="AA84" s="248"/>
      <c r="AB84" s="249"/>
      <c r="AC84" s="186"/>
      <c r="AD84" s="187"/>
      <c r="AE84" s="187"/>
      <c r="AF84" s="187"/>
      <c r="AG84" s="187"/>
      <c r="AH84" s="187"/>
      <c r="AI84" s="187"/>
      <c r="AJ84" s="187"/>
      <c r="AK84" s="187"/>
      <c r="AL84" s="187"/>
      <c r="AM84" s="188"/>
      <c r="AN84" s="136"/>
      <c r="AO84" s="137"/>
      <c r="AP84" s="138"/>
    </row>
    <row r="85" spans="1:42" outlineLevel="1" x14ac:dyDescent="0.2">
      <c r="A85" s="223">
        <v>13</v>
      </c>
      <c r="B85" s="171" t="s">
        <v>22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254"/>
      <c r="W85" s="255"/>
      <c r="X85" s="199"/>
      <c r="Y85" s="199"/>
      <c r="Z85" s="199"/>
      <c r="AA85" s="199"/>
      <c r="AB85" s="199"/>
      <c r="AC85" s="177"/>
      <c r="AD85" s="178"/>
      <c r="AE85" s="178"/>
      <c r="AF85" s="178"/>
      <c r="AG85" s="178"/>
      <c r="AH85" s="178"/>
      <c r="AI85" s="178"/>
      <c r="AJ85" s="178"/>
      <c r="AK85" s="178"/>
      <c r="AL85" s="178"/>
      <c r="AM85" s="179"/>
      <c r="AN85" s="136"/>
      <c r="AO85" s="137"/>
      <c r="AP85" s="138"/>
    </row>
    <row r="86" spans="1:42" outlineLevel="1" x14ac:dyDescent="0.2">
      <c r="A86" s="223"/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254"/>
      <c r="W86" s="255"/>
      <c r="X86" s="199"/>
      <c r="Y86" s="199"/>
      <c r="Z86" s="199"/>
      <c r="AA86" s="199"/>
      <c r="AB86" s="199"/>
      <c r="AC86" s="180"/>
      <c r="AD86" s="181"/>
      <c r="AE86" s="181"/>
      <c r="AF86" s="181"/>
      <c r="AG86" s="181"/>
      <c r="AH86" s="181"/>
      <c r="AI86" s="181"/>
      <c r="AJ86" s="181"/>
      <c r="AK86" s="181"/>
      <c r="AL86" s="181"/>
      <c r="AM86" s="182"/>
      <c r="AN86" s="136"/>
      <c r="AO86" s="137"/>
      <c r="AP86" s="138"/>
    </row>
    <row r="87" spans="1:42" outlineLevel="1" x14ac:dyDescent="0.2">
      <c r="A87" s="223">
        <v>14</v>
      </c>
      <c r="B87" s="171" t="s">
        <v>42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254"/>
      <c r="W87" s="255"/>
      <c r="X87" s="160"/>
      <c r="Y87" s="160"/>
      <c r="Z87" s="172"/>
      <c r="AA87" s="246"/>
      <c r="AB87" s="247"/>
      <c r="AC87" s="177"/>
      <c r="AD87" s="178"/>
      <c r="AE87" s="178"/>
      <c r="AF87" s="178"/>
      <c r="AG87" s="178"/>
      <c r="AH87" s="178"/>
      <c r="AI87" s="178"/>
      <c r="AJ87" s="178"/>
      <c r="AK87" s="178"/>
      <c r="AL87" s="178"/>
      <c r="AM87" s="179"/>
      <c r="AN87" s="136"/>
      <c r="AO87" s="137"/>
      <c r="AP87" s="138"/>
    </row>
    <row r="88" spans="1:42" outlineLevel="1" x14ac:dyDescent="0.2">
      <c r="A88" s="223"/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254"/>
      <c r="W88" s="255"/>
      <c r="X88" s="161"/>
      <c r="Y88" s="161"/>
      <c r="Z88" s="173"/>
      <c r="AA88" s="248"/>
      <c r="AB88" s="249"/>
      <c r="AC88" s="180"/>
      <c r="AD88" s="181"/>
      <c r="AE88" s="181"/>
      <c r="AF88" s="181"/>
      <c r="AG88" s="181"/>
      <c r="AH88" s="181"/>
      <c r="AI88" s="181"/>
      <c r="AJ88" s="181"/>
      <c r="AK88" s="181"/>
      <c r="AL88" s="181"/>
      <c r="AM88" s="182"/>
      <c r="AN88" s="136"/>
      <c r="AO88" s="137"/>
      <c r="AP88" s="138"/>
    </row>
    <row r="89" spans="1:42" outlineLevel="1" x14ac:dyDescent="0.2">
      <c r="A89" s="223">
        <v>15</v>
      </c>
      <c r="B89" s="171" t="s">
        <v>43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254"/>
      <c r="W89" s="255"/>
      <c r="X89" s="199"/>
      <c r="Y89" s="199"/>
      <c r="Z89" s="199"/>
      <c r="AA89" s="199"/>
      <c r="AB89" s="199"/>
      <c r="AC89" s="177"/>
      <c r="AD89" s="178"/>
      <c r="AE89" s="178"/>
      <c r="AF89" s="178"/>
      <c r="AG89" s="178"/>
      <c r="AH89" s="178"/>
      <c r="AI89" s="178"/>
      <c r="AJ89" s="178"/>
      <c r="AK89" s="178"/>
      <c r="AL89" s="178"/>
      <c r="AM89" s="179"/>
      <c r="AN89" s="136"/>
      <c r="AO89" s="137"/>
      <c r="AP89" s="138"/>
    </row>
    <row r="90" spans="1:42" outlineLevel="1" x14ac:dyDescent="0.2">
      <c r="A90" s="223"/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254"/>
      <c r="W90" s="255"/>
      <c r="X90" s="199"/>
      <c r="Y90" s="199"/>
      <c r="Z90" s="199"/>
      <c r="AA90" s="199"/>
      <c r="AB90" s="199"/>
      <c r="AC90" s="180"/>
      <c r="AD90" s="181"/>
      <c r="AE90" s="181"/>
      <c r="AF90" s="181"/>
      <c r="AG90" s="181"/>
      <c r="AH90" s="181"/>
      <c r="AI90" s="181"/>
      <c r="AJ90" s="181"/>
      <c r="AK90" s="181"/>
      <c r="AL90" s="181"/>
      <c r="AM90" s="182"/>
      <c r="AN90" s="136"/>
      <c r="AO90" s="137"/>
      <c r="AP90" s="138"/>
    </row>
    <row r="91" spans="1:42" outlineLevel="1" x14ac:dyDescent="0.2">
      <c r="A91" s="223">
        <v>16</v>
      </c>
      <c r="B91" s="167" t="s">
        <v>23</v>
      </c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96"/>
      <c r="W91" s="97"/>
      <c r="X91" s="160"/>
      <c r="Y91" s="160"/>
      <c r="Z91" s="172"/>
      <c r="AA91" s="246"/>
      <c r="AB91" s="247"/>
      <c r="AC91" s="177"/>
      <c r="AD91" s="178"/>
      <c r="AE91" s="178"/>
      <c r="AF91" s="178"/>
      <c r="AG91" s="178"/>
      <c r="AH91" s="178"/>
      <c r="AI91" s="178"/>
      <c r="AJ91" s="178"/>
      <c r="AK91" s="178"/>
      <c r="AL91" s="178"/>
      <c r="AM91" s="179"/>
      <c r="AN91" s="136"/>
      <c r="AO91" s="137"/>
      <c r="AP91" s="138"/>
    </row>
    <row r="92" spans="1:42" outlineLevel="1" x14ac:dyDescent="0.2">
      <c r="A92" s="223"/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96"/>
      <c r="W92" s="97"/>
      <c r="X92" s="161"/>
      <c r="Y92" s="161"/>
      <c r="Z92" s="173"/>
      <c r="AA92" s="248"/>
      <c r="AB92" s="249"/>
      <c r="AC92" s="180"/>
      <c r="AD92" s="181"/>
      <c r="AE92" s="181"/>
      <c r="AF92" s="181"/>
      <c r="AG92" s="181"/>
      <c r="AH92" s="181"/>
      <c r="AI92" s="181"/>
      <c r="AJ92" s="181"/>
      <c r="AK92" s="181"/>
      <c r="AL92" s="181"/>
      <c r="AM92" s="182"/>
      <c r="AN92" s="136"/>
      <c r="AO92" s="137"/>
      <c r="AP92" s="138"/>
    </row>
    <row r="93" spans="1:42" ht="14.25" customHeight="1" outlineLevel="1" x14ac:dyDescent="0.2">
      <c r="A93" s="223">
        <v>17</v>
      </c>
      <c r="B93" s="167" t="s">
        <v>26</v>
      </c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96"/>
      <c r="W93" s="97"/>
      <c r="X93" s="160"/>
      <c r="Y93" s="160"/>
      <c r="Z93" s="172"/>
      <c r="AA93" s="246"/>
      <c r="AB93" s="247"/>
      <c r="AC93" s="177"/>
      <c r="AD93" s="178"/>
      <c r="AE93" s="178"/>
      <c r="AF93" s="178"/>
      <c r="AG93" s="178"/>
      <c r="AH93" s="178"/>
      <c r="AI93" s="178"/>
      <c r="AJ93" s="178"/>
      <c r="AK93" s="178"/>
      <c r="AL93" s="178"/>
      <c r="AM93" s="179"/>
      <c r="AN93" s="136"/>
      <c r="AO93" s="137"/>
      <c r="AP93" s="138"/>
    </row>
    <row r="94" spans="1:42" outlineLevel="1" x14ac:dyDescent="0.2">
      <c r="A94" s="223"/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96"/>
      <c r="W94" s="97"/>
      <c r="X94" s="161"/>
      <c r="Y94" s="161"/>
      <c r="Z94" s="173"/>
      <c r="AA94" s="248"/>
      <c r="AB94" s="249"/>
      <c r="AC94" s="180"/>
      <c r="AD94" s="181"/>
      <c r="AE94" s="181"/>
      <c r="AF94" s="181"/>
      <c r="AG94" s="181"/>
      <c r="AH94" s="181"/>
      <c r="AI94" s="181"/>
      <c r="AJ94" s="181"/>
      <c r="AK94" s="181"/>
      <c r="AL94" s="181"/>
      <c r="AM94" s="182"/>
      <c r="AN94" s="136"/>
      <c r="AO94" s="137"/>
      <c r="AP94" s="138"/>
    </row>
    <row r="95" spans="1:42" ht="14.25" customHeight="1" outlineLevel="1" x14ac:dyDescent="0.2">
      <c r="A95" s="223">
        <v>18</v>
      </c>
      <c r="B95" s="167" t="s">
        <v>24</v>
      </c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96"/>
      <c r="W95" s="97"/>
      <c r="X95" s="160"/>
      <c r="Y95" s="160"/>
      <c r="Z95" s="172"/>
      <c r="AA95" s="246"/>
      <c r="AB95" s="247"/>
      <c r="AC95" s="183"/>
      <c r="AD95" s="184"/>
      <c r="AE95" s="184"/>
      <c r="AF95" s="184"/>
      <c r="AG95" s="184"/>
      <c r="AH95" s="184"/>
      <c r="AI95" s="184"/>
      <c r="AJ95" s="184"/>
      <c r="AK95" s="184"/>
      <c r="AL95" s="184"/>
      <c r="AM95" s="185"/>
      <c r="AN95" s="136"/>
      <c r="AO95" s="137"/>
      <c r="AP95" s="138"/>
    </row>
    <row r="96" spans="1:42" outlineLevel="1" x14ac:dyDescent="0.2">
      <c r="A96" s="223"/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96"/>
      <c r="W96" s="97"/>
      <c r="X96" s="161"/>
      <c r="Y96" s="161"/>
      <c r="Z96" s="173"/>
      <c r="AA96" s="248"/>
      <c r="AB96" s="249"/>
      <c r="AC96" s="186"/>
      <c r="AD96" s="187"/>
      <c r="AE96" s="187"/>
      <c r="AF96" s="187"/>
      <c r="AG96" s="187"/>
      <c r="AH96" s="187"/>
      <c r="AI96" s="187"/>
      <c r="AJ96" s="187"/>
      <c r="AK96" s="187"/>
      <c r="AL96" s="187"/>
      <c r="AM96" s="188"/>
      <c r="AN96" s="136"/>
      <c r="AO96" s="137"/>
      <c r="AP96" s="138"/>
    </row>
    <row r="97" spans="1:42" outlineLevel="1" x14ac:dyDescent="0.2">
      <c r="A97" s="223">
        <v>19</v>
      </c>
      <c r="B97" s="167" t="s">
        <v>25</v>
      </c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96"/>
      <c r="W97" s="97"/>
      <c r="X97" s="160"/>
      <c r="Y97" s="160"/>
      <c r="Z97" s="172"/>
      <c r="AA97" s="246"/>
      <c r="AB97" s="247"/>
      <c r="AC97" s="183"/>
      <c r="AD97" s="184"/>
      <c r="AE97" s="184"/>
      <c r="AF97" s="184"/>
      <c r="AG97" s="184"/>
      <c r="AH97" s="184"/>
      <c r="AI97" s="184"/>
      <c r="AJ97" s="184"/>
      <c r="AK97" s="184"/>
      <c r="AL97" s="184"/>
      <c r="AM97" s="185"/>
      <c r="AN97" s="136"/>
      <c r="AO97" s="137"/>
      <c r="AP97" s="138"/>
    </row>
    <row r="98" spans="1:42" ht="61.5" customHeight="1" outlineLevel="1" x14ac:dyDescent="0.2">
      <c r="A98" s="223"/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96"/>
      <c r="W98" s="97"/>
      <c r="X98" s="161"/>
      <c r="Y98" s="161"/>
      <c r="Z98" s="173"/>
      <c r="AA98" s="248"/>
      <c r="AB98" s="249"/>
      <c r="AC98" s="186"/>
      <c r="AD98" s="187"/>
      <c r="AE98" s="187"/>
      <c r="AF98" s="187"/>
      <c r="AG98" s="187"/>
      <c r="AH98" s="187"/>
      <c r="AI98" s="187"/>
      <c r="AJ98" s="187"/>
      <c r="AK98" s="187"/>
      <c r="AL98" s="187"/>
      <c r="AM98" s="188"/>
      <c r="AN98" s="136"/>
      <c r="AO98" s="137"/>
      <c r="AP98" s="138"/>
    </row>
    <row r="99" spans="1:42" ht="18" customHeight="1" x14ac:dyDescent="0.2">
      <c r="A99" s="298"/>
      <c r="B99" s="216" t="s">
        <v>193</v>
      </c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116"/>
      <c r="W99" s="117"/>
      <c r="X99" s="189" t="s">
        <v>179</v>
      </c>
      <c r="Y99" s="190"/>
      <c r="Z99" s="190"/>
      <c r="AA99" s="190"/>
      <c r="AB99" s="122"/>
      <c r="AC99" s="139" t="s">
        <v>6</v>
      </c>
      <c r="AD99" s="140"/>
      <c r="AE99" s="140"/>
      <c r="AF99" s="140"/>
      <c r="AG99" s="140"/>
      <c r="AH99" s="140"/>
      <c r="AI99" s="140"/>
      <c r="AJ99" s="140"/>
      <c r="AK99" s="140"/>
      <c r="AL99" s="140"/>
      <c r="AM99" s="141"/>
      <c r="AN99" s="139" t="s">
        <v>47</v>
      </c>
      <c r="AO99" s="140"/>
      <c r="AP99" s="141"/>
    </row>
    <row r="100" spans="1:42" ht="11.25" customHeight="1" x14ac:dyDescent="0.2">
      <c r="A100" s="29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116"/>
      <c r="W100" s="117"/>
      <c r="X100" s="118" t="s">
        <v>141</v>
      </c>
      <c r="Y100" s="113" t="s">
        <v>142</v>
      </c>
      <c r="Z100" s="113" t="s">
        <v>143</v>
      </c>
      <c r="AA100" s="189" t="s">
        <v>7</v>
      </c>
      <c r="AB100" s="349"/>
      <c r="AC100" s="142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4"/>
      <c r="AN100" s="142"/>
      <c r="AO100" s="143"/>
      <c r="AP100" s="144"/>
    </row>
    <row r="101" spans="1:42" ht="12" customHeight="1" x14ac:dyDescent="0.2">
      <c r="A101" s="298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116"/>
      <c r="W101" s="117"/>
      <c r="X101" s="118">
        <f>COUNTIF(X102:X123,"SI")</f>
        <v>0</v>
      </c>
      <c r="Y101" s="118">
        <f>COUNTIF(Y102:Y123,"NO")</f>
        <v>0</v>
      </c>
      <c r="Z101" s="118">
        <f>COUNTIF(Z102:Z123,"N/A")</f>
        <v>0</v>
      </c>
      <c r="AA101" s="250">
        <f>SUM(AA102:AB123)</f>
        <v>0</v>
      </c>
      <c r="AB101" s="251"/>
      <c r="AC101" s="145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7"/>
      <c r="AN101" s="145"/>
      <c r="AO101" s="146"/>
      <c r="AP101" s="147"/>
    </row>
    <row r="102" spans="1:42" s="46" customFormat="1" ht="15" customHeight="1" outlineLevel="1" x14ac:dyDescent="0.2">
      <c r="A102" s="223">
        <v>20</v>
      </c>
      <c r="B102" s="294" t="s">
        <v>45</v>
      </c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96"/>
      <c r="W102" s="97"/>
      <c r="X102" s="160"/>
      <c r="Y102" s="160"/>
      <c r="Z102" s="172"/>
      <c r="AA102" s="246"/>
      <c r="AB102" s="247"/>
      <c r="AC102" s="177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9"/>
      <c r="AN102" s="191"/>
      <c r="AO102" s="192"/>
      <c r="AP102" s="193"/>
    </row>
    <row r="103" spans="1:42" s="46" customFormat="1" outlineLevel="1" x14ac:dyDescent="0.2">
      <c r="A103" s="223"/>
      <c r="B103" s="296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96"/>
      <c r="W103" s="97"/>
      <c r="X103" s="161"/>
      <c r="Y103" s="161"/>
      <c r="Z103" s="173"/>
      <c r="AA103" s="248"/>
      <c r="AB103" s="249"/>
      <c r="AC103" s="180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2"/>
      <c r="AN103" s="163"/>
      <c r="AO103" s="164"/>
      <c r="AP103" s="165"/>
    </row>
    <row r="104" spans="1:42" s="46" customFormat="1" outlineLevel="1" x14ac:dyDescent="0.2">
      <c r="A104" s="223">
        <v>21</v>
      </c>
      <c r="B104" s="171" t="s">
        <v>181</v>
      </c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96"/>
      <c r="W104" s="97"/>
      <c r="X104" s="160"/>
      <c r="Y104" s="160"/>
      <c r="Z104" s="172"/>
      <c r="AA104" s="246"/>
      <c r="AB104" s="247"/>
      <c r="AC104" s="183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5"/>
      <c r="AN104" s="163"/>
      <c r="AO104" s="164"/>
      <c r="AP104" s="165"/>
    </row>
    <row r="105" spans="1:42" s="46" customFormat="1" outlineLevel="1" x14ac:dyDescent="0.2">
      <c r="A105" s="223"/>
      <c r="B105" s="296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96"/>
      <c r="W105" s="97"/>
      <c r="X105" s="161"/>
      <c r="Y105" s="161"/>
      <c r="Z105" s="173"/>
      <c r="AA105" s="248"/>
      <c r="AB105" s="249"/>
      <c r="AC105" s="186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8"/>
      <c r="AN105" s="163"/>
      <c r="AO105" s="164"/>
      <c r="AP105" s="165"/>
    </row>
    <row r="106" spans="1:42" s="46" customFormat="1" outlineLevel="1" x14ac:dyDescent="0.2">
      <c r="A106" s="223">
        <v>22</v>
      </c>
      <c r="B106" s="294" t="s">
        <v>28</v>
      </c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96"/>
      <c r="W106" s="97"/>
      <c r="X106" s="160"/>
      <c r="Y106" s="160"/>
      <c r="Z106" s="172"/>
      <c r="AA106" s="246"/>
      <c r="AB106" s="247"/>
      <c r="AC106" s="177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9"/>
      <c r="AN106" s="163"/>
      <c r="AO106" s="164"/>
      <c r="AP106" s="165"/>
    </row>
    <row r="107" spans="1:42" s="46" customFormat="1" outlineLevel="1" x14ac:dyDescent="0.2">
      <c r="A107" s="223"/>
      <c r="B107" s="296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96"/>
      <c r="W107" s="97"/>
      <c r="X107" s="161"/>
      <c r="Y107" s="161"/>
      <c r="Z107" s="173"/>
      <c r="AA107" s="248"/>
      <c r="AB107" s="249"/>
      <c r="AC107" s="180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2"/>
      <c r="AN107" s="163"/>
      <c r="AO107" s="164"/>
      <c r="AP107" s="165"/>
    </row>
    <row r="108" spans="1:42" s="46" customFormat="1" outlineLevel="1" x14ac:dyDescent="0.2">
      <c r="A108" s="223">
        <v>23</v>
      </c>
      <c r="B108" s="294" t="s">
        <v>27</v>
      </c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96"/>
      <c r="W108" s="97"/>
      <c r="X108" s="160"/>
      <c r="Y108" s="160"/>
      <c r="Z108" s="172"/>
      <c r="AA108" s="246"/>
      <c r="AB108" s="247"/>
      <c r="AC108" s="183"/>
      <c r="AD108" s="184"/>
      <c r="AE108" s="184"/>
      <c r="AF108" s="184"/>
      <c r="AG108" s="184"/>
      <c r="AH108" s="184"/>
      <c r="AI108" s="184"/>
      <c r="AJ108" s="184"/>
      <c r="AK108" s="184"/>
      <c r="AL108" s="184"/>
      <c r="AM108" s="185"/>
      <c r="AN108" s="163"/>
      <c r="AO108" s="164"/>
      <c r="AP108" s="165"/>
    </row>
    <row r="109" spans="1:42" s="46" customFormat="1" ht="42.75" customHeight="1" outlineLevel="1" x14ac:dyDescent="0.2">
      <c r="A109" s="223"/>
      <c r="B109" s="296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96"/>
      <c r="W109" s="97"/>
      <c r="X109" s="161"/>
      <c r="Y109" s="161"/>
      <c r="Z109" s="173"/>
      <c r="AA109" s="248"/>
      <c r="AB109" s="249"/>
      <c r="AC109" s="186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8"/>
      <c r="AN109" s="163"/>
      <c r="AO109" s="164"/>
      <c r="AP109" s="165"/>
    </row>
    <row r="110" spans="1:42" s="46" customFormat="1" outlineLevel="1" x14ac:dyDescent="0.2">
      <c r="A110" s="223">
        <v>24</v>
      </c>
      <c r="B110" s="294" t="s">
        <v>153</v>
      </c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96"/>
      <c r="W110" s="97"/>
      <c r="X110" s="160"/>
      <c r="Y110" s="160"/>
      <c r="Z110" s="172"/>
      <c r="AA110" s="246"/>
      <c r="AB110" s="247"/>
      <c r="AC110" s="183"/>
      <c r="AD110" s="184"/>
      <c r="AE110" s="184"/>
      <c r="AF110" s="184"/>
      <c r="AG110" s="184"/>
      <c r="AH110" s="184"/>
      <c r="AI110" s="184"/>
      <c r="AJ110" s="184"/>
      <c r="AK110" s="184"/>
      <c r="AL110" s="184"/>
      <c r="AM110" s="185"/>
      <c r="AN110" s="163"/>
      <c r="AO110" s="164"/>
      <c r="AP110" s="165"/>
    </row>
    <row r="111" spans="1:42" s="46" customFormat="1" outlineLevel="1" x14ac:dyDescent="0.2">
      <c r="A111" s="223"/>
      <c r="B111" s="296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96"/>
      <c r="W111" s="97"/>
      <c r="X111" s="161"/>
      <c r="Y111" s="161"/>
      <c r="Z111" s="173"/>
      <c r="AA111" s="248"/>
      <c r="AB111" s="249"/>
      <c r="AC111" s="186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8"/>
      <c r="AN111" s="163"/>
      <c r="AO111" s="164"/>
      <c r="AP111" s="165"/>
    </row>
    <row r="112" spans="1:42" s="46" customFormat="1" outlineLevel="1" x14ac:dyDescent="0.2">
      <c r="A112" s="223">
        <v>25</v>
      </c>
      <c r="B112" s="294" t="s">
        <v>149</v>
      </c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96"/>
      <c r="W112" s="97"/>
      <c r="X112" s="160"/>
      <c r="Y112" s="160"/>
      <c r="Z112" s="172"/>
      <c r="AA112" s="246"/>
      <c r="AB112" s="247"/>
      <c r="AC112" s="183"/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5"/>
      <c r="AN112" s="163"/>
      <c r="AO112" s="164"/>
      <c r="AP112" s="165"/>
    </row>
    <row r="113" spans="1:42" s="46" customFormat="1" outlineLevel="1" x14ac:dyDescent="0.2">
      <c r="A113" s="223"/>
      <c r="B113" s="296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96"/>
      <c r="W113" s="97"/>
      <c r="X113" s="161"/>
      <c r="Y113" s="161"/>
      <c r="Z113" s="173"/>
      <c r="AA113" s="248"/>
      <c r="AB113" s="249"/>
      <c r="AC113" s="186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8"/>
      <c r="AN113" s="163"/>
      <c r="AO113" s="164"/>
      <c r="AP113" s="165"/>
    </row>
    <row r="114" spans="1:42" s="46" customFormat="1" outlineLevel="1" x14ac:dyDescent="0.2">
      <c r="A114" s="223">
        <v>26</v>
      </c>
      <c r="B114" s="294" t="s">
        <v>150</v>
      </c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96"/>
      <c r="W114" s="97"/>
      <c r="X114" s="160"/>
      <c r="Y114" s="160"/>
      <c r="Z114" s="172"/>
      <c r="AA114" s="246"/>
      <c r="AB114" s="247"/>
      <c r="AC114" s="183"/>
      <c r="AD114" s="184"/>
      <c r="AE114" s="184"/>
      <c r="AF114" s="184"/>
      <c r="AG114" s="184"/>
      <c r="AH114" s="184"/>
      <c r="AI114" s="184"/>
      <c r="AJ114" s="184"/>
      <c r="AK114" s="184"/>
      <c r="AL114" s="184"/>
      <c r="AM114" s="185"/>
      <c r="AN114" s="163"/>
      <c r="AO114" s="164"/>
      <c r="AP114" s="165"/>
    </row>
    <row r="115" spans="1:42" s="46" customFormat="1" outlineLevel="1" x14ac:dyDescent="0.2">
      <c r="A115" s="223"/>
      <c r="B115" s="296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96"/>
      <c r="W115" s="97"/>
      <c r="X115" s="161"/>
      <c r="Y115" s="161"/>
      <c r="Z115" s="173"/>
      <c r="AA115" s="248"/>
      <c r="AB115" s="249"/>
      <c r="AC115" s="186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8"/>
      <c r="AN115" s="163"/>
      <c r="AO115" s="164"/>
      <c r="AP115" s="165"/>
    </row>
    <row r="116" spans="1:42" s="46" customFormat="1" outlineLevel="1" x14ac:dyDescent="0.2">
      <c r="A116" s="223">
        <v>27</v>
      </c>
      <c r="B116" s="171" t="s">
        <v>29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96"/>
      <c r="W116" s="97"/>
      <c r="X116" s="160"/>
      <c r="Y116" s="160"/>
      <c r="Z116" s="172"/>
      <c r="AA116" s="246"/>
      <c r="AB116" s="247"/>
      <c r="AC116" s="177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9"/>
      <c r="AN116" s="163"/>
      <c r="AO116" s="164"/>
      <c r="AP116" s="165"/>
    </row>
    <row r="117" spans="1:42" s="46" customFormat="1" outlineLevel="1" x14ac:dyDescent="0.2">
      <c r="A117" s="223"/>
      <c r="B117" s="175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96"/>
      <c r="W117" s="97"/>
      <c r="X117" s="161"/>
      <c r="Y117" s="161"/>
      <c r="Z117" s="173"/>
      <c r="AA117" s="248"/>
      <c r="AB117" s="249"/>
      <c r="AC117" s="180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2"/>
      <c r="AN117" s="163"/>
      <c r="AO117" s="164"/>
      <c r="AP117" s="165"/>
    </row>
    <row r="118" spans="1:42" s="46" customFormat="1" outlineLevel="1" x14ac:dyDescent="0.2">
      <c r="A118" s="223">
        <v>28</v>
      </c>
      <c r="B118" s="171" t="s">
        <v>151</v>
      </c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96"/>
      <c r="W118" s="97"/>
      <c r="X118" s="160"/>
      <c r="Y118" s="160"/>
      <c r="Z118" s="172"/>
      <c r="AA118" s="246"/>
      <c r="AB118" s="247"/>
      <c r="AC118" s="177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9"/>
      <c r="AN118" s="163"/>
      <c r="AO118" s="164"/>
      <c r="AP118" s="165"/>
    </row>
    <row r="119" spans="1:42" s="46" customFormat="1" outlineLevel="1" x14ac:dyDescent="0.2">
      <c r="A119" s="223"/>
      <c r="B119" s="169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96"/>
      <c r="W119" s="97"/>
      <c r="X119" s="161"/>
      <c r="Y119" s="161"/>
      <c r="Z119" s="173"/>
      <c r="AA119" s="248"/>
      <c r="AB119" s="249"/>
      <c r="AC119" s="180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2"/>
      <c r="AN119" s="163"/>
      <c r="AO119" s="164"/>
      <c r="AP119" s="165"/>
    </row>
    <row r="120" spans="1:42" s="46" customFormat="1" outlineLevel="1" x14ac:dyDescent="0.2">
      <c r="A120" s="223">
        <v>29</v>
      </c>
      <c r="B120" s="171" t="s">
        <v>152</v>
      </c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96"/>
      <c r="W120" s="97"/>
      <c r="X120" s="160"/>
      <c r="Y120" s="160"/>
      <c r="Z120" s="172"/>
      <c r="AA120" s="246"/>
      <c r="AB120" s="247"/>
      <c r="AC120" s="177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9"/>
      <c r="AN120" s="163"/>
      <c r="AO120" s="164"/>
      <c r="AP120" s="165"/>
    </row>
    <row r="121" spans="1:42" s="46" customFormat="1" outlineLevel="1" x14ac:dyDescent="0.2">
      <c r="A121" s="223"/>
      <c r="B121" s="169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96"/>
      <c r="W121" s="97"/>
      <c r="X121" s="161"/>
      <c r="Y121" s="161"/>
      <c r="Z121" s="173"/>
      <c r="AA121" s="248"/>
      <c r="AB121" s="249"/>
      <c r="AC121" s="180"/>
      <c r="AD121" s="181"/>
      <c r="AE121" s="181"/>
      <c r="AF121" s="181"/>
      <c r="AG121" s="181"/>
      <c r="AH121" s="181"/>
      <c r="AI121" s="181"/>
      <c r="AJ121" s="181"/>
      <c r="AK121" s="181"/>
      <c r="AL121" s="181"/>
      <c r="AM121" s="182"/>
      <c r="AN121" s="163"/>
      <c r="AO121" s="164"/>
      <c r="AP121" s="165"/>
    </row>
    <row r="122" spans="1:42" s="46" customFormat="1" outlineLevel="1" x14ac:dyDescent="0.2">
      <c r="A122" s="223">
        <v>30</v>
      </c>
      <c r="B122" s="171" t="s">
        <v>154</v>
      </c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96"/>
      <c r="W122" s="97"/>
      <c r="X122" s="160"/>
      <c r="Y122" s="160"/>
      <c r="Z122" s="172"/>
      <c r="AA122" s="246"/>
      <c r="AB122" s="247"/>
      <c r="AC122" s="183"/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5"/>
      <c r="AN122" s="163"/>
      <c r="AO122" s="164"/>
      <c r="AP122" s="165"/>
    </row>
    <row r="123" spans="1:42" s="46" customFormat="1" ht="26.25" customHeight="1" outlineLevel="1" x14ac:dyDescent="0.2">
      <c r="A123" s="223"/>
      <c r="B123" s="169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96"/>
      <c r="W123" s="97"/>
      <c r="X123" s="161"/>
      <c r="Y123" s="161"/>
      <c r="Z123" s="173"/>
      <c r="AA123" s="248"/>
      <c r="AB123" s="249"/>
      <c r="AC123" s="186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188"/>
      <c r="AN123" s="194"/>
      <c r="AO123" s="195"/>
      <c r="AP123" s="196"/>
    </row>
    <row r="124" spans="1:42" ht="18" customHeight="1" x14ac:dyDescent="0.2">
      <c r="A124" s="207"/>
      <c r="B124" s="215" t="s">
        <v>192</v>
      </c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116"/>
      <c r="W124" s="117"/>
      <c r="X124" s="189" t="s">
        <v>179</v>
      </c>
      <c r="Y124" s="190"/>
      <c r="Z124" s="190"/>
      <c r="AA124" s="190"/>
      <c r="AB124" s="122"/>
      <c r="AC124" s="139" t="s">
        <v>6</v>
      </c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1"/>
      <c r="AN124" s="139" t="s">
        <v>47</v>
      </c>
      <c r="AO124" s="140"/>
      <c r="AP124" s="141"/>
    </row>
    <row r="125" spans="1:42" ht="15" customHeight="1" x14ac:dyDescent="0.2">
      <c r="A125" s="208"/>
      <c r="B125" s="217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116"/>
      <c r="W125" s="117"/>
      <c r="X125" s="118" t="s">
        <v>141</v>
      </c>
      <c r="Y125" s="113" t="s">
        <v>142</v>
      </c>
      <c r="Z125" s="113" t="s">
        <v>143</v>
      </c>
      <c r="AA125" s="189" t="s">
        <v>7</v>
      </c>
      <c r="AB125" s="349"/>
      <c r="AC125" s="142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4"/>
      <c r="AN125" s="142"/>
      <c r="AO125" s="143"/>
      <c r="AP125" s="144"/>
    </row>
    <row r="126" spans="1:42" ht="15" customHeight="1" x14ac:dyDescent="0.2">
      <c r="A126" s="209"/>
      <c r="B126" s="219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116"/>
      <c r="W126" s="117"/>
      <c r="X126" s="118">
        <f>COUNTIF(X127:X132,"SI")</f>
        <v>0</v>
      </c>
      <c r="Y126" s="118">
        <f>COUNTIF(Y127:Y132,"NO")</f>
        <v>0</v>
      </c>
      <c r="Z126" s="118">
        <f>COUNTIF(Z127:Z132,"N/A")</f>
        <v>0</v>
      </c>
      <c r="AA126" s="250">
        <f>SUM(AA127:AB132)</f>
        <v>0</v>
      </c>
      <c r="AB126" s="251"/>
      <c r="AC126" s="145"/>
      <c r="AD126" s="146"/>
      <c r="AE126" s="146"/>
      <c r="AF126" s="146"/>
      <c r="AG126" s="146"/>
      <c r="AH126" s="146"/>
      <c r="AI126" s="146"/>
      <c r="AJ126" s="146"/>
      <c r="AK126" s="146"/>
      <c r="AL126" s="146"/>
      <c r="AM126" s="147"/>
      <c r="AN126" s="145"/>
      <c r="AO126" s="146"/>
      <c r="AP126" s="147"/>
    </row>
    <row r="127" spans="1:42" s="46" customFormat="1" ht="22.5" customHeight="1" outlineLevel="1" x14ac:dyDescent="0.2">
      <c r="A127" s="223">
        <v>31</v>
      </c>
      <c r="B127" s="167" t="s">
        <v>125</v>
      </c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96"/>
      <c r="W127" s="97"/>
      <c r="X127" s="160"/>
      <c r="Y127" s="160"/>
      <c r="Z127" s="172"/>
      <c r="AA127" s="246"/>
      <c r="AB127" s="247"/>
      <c r="AC127" s="177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9"/>
      <c r="AN127" s="163"/>
      <c r="AO127" s="164"/>
      <c r="AP127" s="165"/>
    </row>
    <row r="128" spans="1:42" s="46" customFormat="1" outlineLevel="1" x14ac:dyDescent="0.2">
      <c r="A128" s="223"/>
      <c r="B128" s="169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96"/>
      <c r="W128" s="97"/>
      <c r="X128" s="161"/>
      <c r="Y128" s="161"/>
      <c r="Z128" s="173"/>
      <c r="AA128" s="248"/>
      <c r="AB128" s="249"/>
      <c r="AC128" s="180"/>
      <c r="AD128" s="181"/>
      <c r="AE128" s="181"/>
      <c r="AF128" s="181"/>
      <c r="AG128" s="181"/>
      <c r="AH128" s="181"/>
      <c r="AI128" s="181"/>
      <c r="AJ128" s="181"/>
      <c r="AK128" s="181"/>
      <c r="AL128" s="181"/>
      <c r="AM128" s="182"/>
      <c r="AN128" s="163"/>
      <c r="AO128" s="164"/>
      <c r="AP128" s="165"/>
    </row>
    <row r="129" spans="1:42" s="46" customFormat="1" ht="15" customHeight="1" outlineLevel="1" x14ac:dyDescent="0.2">
      <c r="A129" s="223">
        <v>32</v>
      </c>
      <c r="B129" s="167" t="s">
        <v>126</v>
      </c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96"/>
      <c r="W129" s="97"/>
      <c r="X129" s="160"/>
      <c r="Y129" s="160"/>
      <c r="Z129" s="172"/>
      <c r="AA129" s="246"/>
      <c r="AB129" s="247"/>
      <c r="AC129" s="183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5"/>
      <c r="AN129" s="163"/>
      <c r="AO129" s="164"/>
      <c r="AP129" s="165"/>
    </row>
    <row r="130" spans="1:42" s="46" customFormat="1" outlineLevel="1" x14ac:dyDescent="0.2">
      <c r="A130" s="223"/>
      <c r="B130" s="169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96"/>
      <c r="W130" s="97"/>
      <c r="X130" s="161"/>
      <c r="Y130" s="161"/>
      <c r="Z130" s="173"/>
      <c r="AA130" s="248"/>
      <c r="AB130" s="249"/>
      <c r="AC130" s="186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8"/>
      <c r="AN130" s="163"/>
      <c r="AO130" s="164"/>
      <c r="AP130" s="165"/>
    </row>
    <row r="131" spans="1:42" s="46" customFormat="1" ht="15" customHeight="1" outlineLevel="1" x14ac:dyDescent="0.2">
      <c r="A131" s="223">
        <v>33</v>
      </c>
      <c r="B131" s="167" t="s">
        <v>127</v>
      </c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254"/>
      <c r="W131" s="255"/>
      <c r="X131" s="199"/>
      <c r="Y131" s="199"/>
      <c r="Z131" s="199"/>
      <c r="AA131" s="199"/>
      <c r="AB131" s="199"/>
      <c r="AC131" s="177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9"/>
      <c r="AN131" s="163"/>
      <c r="AO131" s="164"/>
      <c r="AP131" s="165"/>
    </row>
    <row r="132" spans="1:42" s="46" customFormat="1" ht="12.75" outlineLevel="1" x14ac:dyDescent="0.2">
      <c r="A132" s="223"/>
      <c r="B132" s="169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254"/>
      <c r="W132" s="255"/>
      <c r="X132" s="199"/>
      <c r="Y132" s="199"/>
      <c r="Z132" s="199"/>
      <c r="AA132" s="199"/>
      <c r="AB132" s="199"/>
      <c r="AC132" s="180"/>
      <c r="AD132" s="181"/>
      <c r="AE132" s="181"/>
      <c r="AF132" s="181"/>
      <c r="AG132" s="181"/>
      <c r="AH132" s="181"/>
      <c r="AI132" s="181"/>
      <c r="AJ132" s="181"/>
      <c r="AK132" s="181"/>
      <c r="AL132" s="181"/>
      <c r="AM132" s="182"/>
      <c r="AN132" s="163"/>
      <c r="AO132" s="164"/>
      <c r="AP132" s="165"/>
    </row>
    <row r="133" spans="1:42" ht="18" customHeight="1" x14ac:dyDescent="0.2">
      <c r="A133" s="207"/>
      <c r="B133" s="215" t="s">
        <v>191</v>
      </c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116"/>
      <c r="W133" s="117"/>
      <c r="X133" s="189" t="s">
        <v>179</v>
      </c>
      <c r="Y133" s="190"/>
      <c r="Z133" s="190"/>
      <c r="AA133" s="190"/>
      <c r="AB133" s="122"/>
      <c r="AC133" s="139" t="s">
        <v>6</v>
      </c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1"/>
      <c r="AN133" s="139" t="s">
        <v>47</v>
      </c>
      <c r="AO133" s="140"/>
      <c r="AP133" s="141"/>
    </row>
    <row r="134" spans="1:42" ht="15" customHeight="1" x14ac:dyDescent="0.2">
      <c r="A134" s="208"/>
      <c r="B134" s="217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116"/>
      <c r="W134" s="117"/>
      <c r="X134" s="118" t="s">
        <v>141</v>
      </c>
      <c r="Y134" s="113" t="s">
        <v>142</v>
      </c>
      <c r="Z134" s="113" t="s">
        <v>143</v>
      </c>
      <c r="AA134" s="189" t="s">
        <v>7</v>
      </c>
      <c r="AB134" s="349"/>
      <c r="AC134" s="142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4"/>
      <c r="AN134" s="142"/>
      <c r="AO134" s="143"/>
      <c r="AP134" s="144"/>
    </row>
    <row r="135" spans="1:42" ht="18" customHeight="1" x14ac:dyDescent="0.2">
      <c r="A135" s="209"/>
      <c r="B135" s="219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116"/>
      <c r="W135" s="117"/>
      <c r="X135" s="118">
        <f>COUNTIF(X136:X141,"SI")</f>
        <v>0</v>
      </c>
      <c r="Y135" s="118">
        <f>COUNTIF(Y136:Y141,"NO")</f>
        <v>0</v>
      </c>
      <c r="Z135" s="118">
        <f>COUNTIF(Z136:Z141,"N/A")</f>
        <v>0</v>
      </c>
      <c r="AA135" s="250">
        <f>SUM(AA136:AB141)</f>
        <v>0</v>
      </c>
      <c r="AB135" s="251"/>
      <c r="AC135" s="145"/>
      <c r="AD135" s="146"/>
      <c r="AE135" s="146"/>
      <c r="AF135" s="146"/>
      <c r="AG135" s="146"/>
      <c r="AH135" s="146"/>
      <c r="AI135" s="146"/>
      <c r="AJ135" s="146"/>
      <c r="AK135" s="146"/>
      <c r="AL135" s="146"/>
      <c r="AM135" s="147"/>
      <c r="AN135" s="145"/>
      <c r="AO135" s="146"/>
      <c r="AP135" s="147"/>
    </row>
    <row r="136" spans="1:42" s="46" customFormat="1" ht="15" customHeight="1" outlineLevel="1" x14ac:dyDescent="0.2">
      <c r="A136" s="223">
        <v>34</v>
      </c>
      <c r="B136" s="203" t="s">
        <v>182</v>
      </c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96"/>
      <c r="W136" s="97"/>
      <c r="X136" s="160"/>
      <c r="Y136" s="160"/>
      <c r="Z136" s="172"/>
      <c r="AA136" s="246"/>
      <c r="AB136" s="247"/>
      <c r="AC136" s="177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9"/>
      <c r="AN136" s="163"/>
      <c r="AO136" s="164"/>
      <c r="AP136" s="165"/>
    </row>
    <row r="137" spans="1:42" s="46" customFormat="1" outlineLevel="1" x14ac:dyDescent="0.2">
      <c r="A137" s="223"/>
      <c r="B137" s="205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96"/>
      <c r="W137" s="97"/>
      <c r="X137" s="161"/>
      <c r="Y137" s="161"/>
      <c r="Z137" s="173"/>
      <c r="AA137" s="248"/>
      <c r="AB137" s="249"/>
      <c r="AC137" s="180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2"/>
      <c r="AN137" s="163"/>
      <c r="AO137" s="164"/>
      <c r="AP137" s="165"/>
    </row>
    <row r="138" spans="1:42" s="46" customFormat="1" ht="14.25" customHeight="1" outlineLevel="1" x14ac:dyDescent="0.2">
      <c r="A138" s="223">
        <v>35</v>
      </c>
      <c r="B138" s="210" t="s">
        <v>140</v>
      </c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96"/>
      <c r="W138" s="97"/>
      <c r="X138" s="160"/>
      <c r="Y138" s="160"/>
      <c r="Z138" s="172"/>
      <c r="AA138" s="246"/>
      <c r="AB138" s="247"/>
      <c r="AC138" s="177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9"/>
      <c r="AN138" s="163"/>
      <c r="AO138" s="164"/>
      <c r="AP138" s="165"/>
    </row>
    <row r="139" spans="1:42" s="46" customFormat="1" outlineLevel="1" x14ac:dyDescent="0.2">
      <c r="A139" s="223"/>
      <c r="B139" s="205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96"/>
      <c r="W139" s="97"/>
      <c r="X139" s="161"/>
      <c r="Y139" s="161"/>
      <c r="Z139" s="173"/>
      <c r="AA139" s="248"/>
      <c r="AB139" s="249"/>
      <c r="AC139" s="180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2"/>
      <c r="AN139" s="163"/>
      <c r="AO139" s="164"/>
      <c r="AP139" s="165"/>
    </row>
    <row r="140" spans="1:42" s="46" customFormat="1" ht="14.25" customHeight="1" outlineLevel="1" x14ac:dyDescent="0.2">
      <c r="A140" s="223">
        <v>36</v>
      </c>
      <c r="B140" s="203" t="s">
        <v>161</v>
      </c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96"/>
      <c r="W140" s="97"/>
      <c r="X140" s="160"/>
      <c r="Y140" s="160"/>
      <c r="Z140" s="172"/>
      <c r="AA140" s="246"/>
      <c r="AB140" s="247"/>
      <c r="AC140" s="177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9"/>
      <c r="AN140" s="163"/>
      <c r="AO140" s="164"/>
      <c r="AP140" s="165"/>
    </row>
    <row r="141" spans="1:42" s="46" customFormat="1" ht="16.5" customHeight="1" outlineLevel="1" x14ac:dyDescent="0.2">
      <c r="A141" s="223"/>
      <c r="B141" s="205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96"/>
      <c r="W141" s="97"/>
      <c r="X141" s="161"/>
      <c r="Y141" s="161"/>
      <c r="Z141" s="173"/>
      <c r="AA141" s="248"/>
      <c r="AB141" s="249"/>
      <c r="AC141" s="180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2"/>
      <c r="AN141" s="163"/>
      <c r="AO141" s="164"/>
      <c r="AP141" s="165"/>
    </row>
    <row r="142" spans="1:42" ht="18" customHeight="1" x14ac:dyDescent="0.2">
      <c r="A142" s="207"/>
      <c r="B142" s="215" t="s">
        <v>190</v>
      </c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116"/>
      <c r="W142" s="117"/>
      <c r="X142" s="189" t="s">
        <v>179</v>
      </c>
      <c r="Y142" s="190"/>
      <c r="Z142" s="190"/>
      <c r="AA142" s="190"/>
      <c r="AB142" s="122"/>
      <c r="AC142" s="139" t="s">
        <v>6</v>
      </c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1"/>
      <c r="AN142" s="139" t="s">
        <v>47</v>
      </c>
      <c r="AO142" s="140"/>
      <c r="AP142" s="141"/>
    </row>
    <row r="143" spans="1:42" ht="18" customHeight="1" x14ac:dyDescent="0.2">
      <c r="A143" s="208"/>
      <c r="B143" s="217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116"/>
      <c r="W143" s="117"/>
      <c r="X143" s="118" t="s">
        <v>141</v>
      </c>
      <c r="Y143" s="113" t="s">
        <v>142</v>
      </c>
      <c r="Z143" s="113" t="s">
        <v>143</v>
      </c>
      <c r="AA143" s="189" t="s">
        <v>7</v>
      </c>
      <c r="AB143" s="349"/>
      <c r="AC143" s="142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4"/>
      <c r="AN143" s="142"/>
      <c r="AO143" s="143"/>
      <c r="AP143" s="144"/>
    </row>
    <row r="144" spans="1:42" ht="15" customHeight="1" x14ac:dyDescent="0.2">
      <c r="A144" s="209"/>
      <c r="B144" s="219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116"/>
      <c r="W144" s="117"/>
      <c r="X144" s="118">
        <f>COUNTIF(X145:X148,"SI")</f>
        <v>0</v>
      </c>
      <c r="Y144" s="118">
        <f>COUNTIF(Y145:Y148,"NO")</f>
        <v>0</v>
      </c>
      <c r="Z144" s="118">
        <f>COUNTIF(Z145:Z148,"N/A")</f>
        <v>0</v>
      </c>
      <c r="AA144" s="250">
        <f>SUM(AA145:AB148)</f>
        <v>0</v>
      </c>
      <c r="AB144" s="251"/>
      <c r="AC144" s="145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7"/>
      <c r="AN144" s="145"/>
      <c r="AO144" s="146"/>
      <c r="AP144" s="147"/>
    </row>
    <row r="145" spans="1:42" s="46" customFormat="1" ht="15" customHeight="1" outlineLevel="1" x14ac:dyDescent="0.2">
      <c r="A145" s="223">
        <v>37</v>
      </c>
      <c r="B145" s="203" t="s">
        <v>128</v>
      </c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96"/>
      <c r="W145" s="97"/>
      <c r="X145" s="160"/>
      <c r="Y145" s="160"/>
      <c r="Z145" s="172"/>
      <c r="AA145" s="246"/>
      <c r="AB145" s="247"/>
      <c r="AC145" s="177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9"/>
      <c r="AN145" s="163"/>
      <c r="AO145" s="164"/>
      <c r="AP145" s="165"/>
    </row>
    <row r="146" spans="1:42" s="46" customFormat="1" outlineLevel="1" x14ac:dyDescent="0.2">
      <c r="A146" s="223"/>
      <c r="B146" s="225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96"/>
      <c r="W146" s="97"/>
      <c r="X146" s="161"/>
      <c r="Y146" s="161"/>
      <c r="Z146" s="173"/>
      <c r="AA146" s="248"/>
      <c r="AB146" s="249"/>
      <c r="AC146" s="180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2"/>
      <c r="AN146" s="163"/>
      <c r="AO146" s="164"/>
      <c r="AP146" s="165"/>
    </row>
    <row r="147" spans="1:42" s="46" customFormat="1" ht="15" customHeight="1" outlineLevel="1" x14ac:dyDescent="0.2">
      <c r="A147" s="223">
        <v>38</v>
      </c>
      <c r="B147" s="210" t="s">
        <v>129</v>
      </c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96"/>
      <c r="W147" s="97"/>
      <c r="X147" s="160"/>
      <c r="Y147" s="160"/>
      <c r="Z147" s="172"/>
      <c r="AA147" s="246"/>
      <c r="AB147" s="247"/>
      <c r="AC147" s="177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9"/>
      <c r="AN147" s="163"/>
      <c r="AO147" s="164"/>
      <c r="AP147" s="165"/>
    </row>
    <row r="148" spans="1:42" s="46" customFormat="1" ht="12.75" customHeight="1" outlineLevel="1" x14ac:dyDescent="0.2">
      <c r="A148" s="223"/>
      <c r="B148" s="205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96"/>
      <c r="W148" s="97"/>
      <c r="X148" s="161"/>
      <c r="Y148" s="161"/>
      <c r="Z148" s="173"/>
      <c r="AA148" s="248"/>
      <c r="AB148" s="249"/>
      <c r="AC148" s="180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2"/>
      <c r="AN148" s="163"/>
      <c r="AO148" s="164"/>
      <c r="AP148" s="165"/>
    </row>
    <row r="149" spans="1:42" ht="18" customHeight="1" x14ac:dyDescent="0.2">
      <c r="A149" s="207"/>
      <c r="B149" s="215" t="s">
        <v>183</v>
      </c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116"/>
      <c r="W149" s="117"/>
      <c r="X149" s="189" t="s">
        <v>179</v>
      </c>
      <c r="Y149" s="190"/>
      <c r="Z149" s="190"/>
      <c r="AA149" s="190"/>
      <c r="AB149" s="122"/>
      <c r="AC149" s="139" t="s">
        <v>6</v>
      </c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1"/>
      <c r="AN149" s="139" t="s">
        <v>47</v>
      </c>
      <c r="AO149" s="140"/>
      <c r="AP149" s="141"/>
    </row>
    <row r="150" spans="1:42" ht="15" customHeight="1" x14ac:dyDescent="0.2">
      <c r="A150" s="208"/>
      <c r="B150" s="217"/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116"/>
      <c r="W150" s="117"/>
      <c r="X150" s="118" t="s">
        <v>141</v>
      </c>
      <c r="Y150" s="113" t="s">
        <v>142</v>
      </c>
      <c r="Z150" s="113" t="s">
        <v>143</v>
      </c>
      <c r="AA150" s="189" t="s">
        <v>7</v>
      </c>
      <c r="AB150" s="349"/>
      <c r="AC150" s="142"/>
      <c r="AD150" s="143"/>
      <c r="AE150" s="143"/>
      <c r="AF150" s="143"/>
      <c r="AG150" s="143"/>
      <c r="AH150" s="143"/>
      <c r="AI150" s="143"/>
      <c r="AJ150" s="143"/>
      <c r="AK150" s="143"/>
      <c r="AL150" s="143"/>
      <c r="AM150" s="144"/>
      <c r="AN150" s="142"/>
      <c r="AO150" s="143"/>
      <c r="AP150" s="144"/>
    </row>
    <row r="151" spans="1:42" ht="18" customHeight="1" x14ac:dyDescent="0.2">
      <c r="A151" s="209"/>
      <c r="B151" s="219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116"/>
      <c r="W151" s="117"/>
      <c r="X151" s="118">
        <f>COUNTIF(X152:X155,"SI")</f>
        <v>0</v>
      </c>
      <c r="Y151" s="118">
        <f>COUNTIF(Y152:Y155,"NO")</f>
        <v>0</v>
      </c>
      <c r="Z151" s="118">
        <f>COUNTIF(Z152:Z155,"N/A")</f>
        <v>0</v>
      </c>
      <c r="AA151" s="250">
        <f>SUM(AA152:AB157)</f>
        <v>0</v>
      </c>
      <c r="AB151" s="251"/>
      <c r="AC151" s="145"/>
      <c r="AD151" s="146"/>
      <c r="AE151" s="146"/>
      <c r="AF151" s="146"/>
      <c r="AG151" s="146"/>
      <c r="AH151" s="146"/>
      <c r="AI151" s="146"/>
      <c r="AJ151" s="146"/>
      <c r="AK151" s="146"/>
      <c r="AL151" s="146"/>
      <c r="AM151" s="147"/>
      <c r="AN151" s="145"/>
      <c r="AO151" s="146"/>
      <c r="AP151" s="147"/>
    </row>
    <row r="152" spans="1:42" ht="14.25" customHeight="1" outlineLevel="1" x14ac:dyDescent="0.2">
      <c r="A152" s="223">
        <v>39</v>
      </c>
      <c r="B152" s="211" t="s">
        <v>184</v>
      </c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96"/>
      <c r="W152" s="97"/>
      <c r="X152" s="160"/>
      <c r="Y152" s="160"/>
      <c r="Z152" s="172"/>
      <c r="AA152" s="246"/>
      <c r="AB152" s="247"/>
      <c r="AC152" s="177"/>
      <c r="AD152" s="178"/>
      <c r="AE152" s="178"/>
      <c r="AF152" s="178"/>
      <c r="AG152" s="178"/>
      <c r="AH152" s="178"/>
      <c r="AI152" s="178"/>
      <c r="AJ152" s="178"/>
      <c r="AK152" s="178"/>
      <c r="AL152" s="178"/>
      <c r="AM152" s="179"/>
      <c r="AN152" s="350"/>
      <c r="AO152" s="351"/>
      <c r="AP152" s="352"/>
    </row>
    <row r="153" spans="1:42" outlineLevel="1" x14ac:dyDescent="0.2">
      <c r="A153" s="223"/>
      <c r="B153" s="227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96"/>
      <c r="W153" s="97"/>
      <c r="X153" s="161"/>
      <c r="Y153" s="161"/>
      <c r="Z153" s="173"/>
      <c r="AA153" s="248"/>
      <c r="AB153" s="249"/>
      <c r="AC153" s="180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2"/>
      <c r="AN153" s="136"/>
      <c r="AO153" s="137"/>
      <c r="AP153" s="138"/>
    </row>
    <row r="154" spans="1:42" ht="15" customHeight="1" outlineLevel="1" x14ac:dyDescent="0.2">
      <c r="A154" s="223">
        <v>40</v>
      </c>
      <c r="B154" s="211" t="s">
        <v>30</v>
      </c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96"/>
      <c r="W154" s="97"/>
      <c r="X154" s="160"/>
      <c r="Y154" s="160"/>
      <c r="Z154" s="172"/>
      <c r="AA154" s="246"/>
      <c r="AB154" s="247"/>
      <c r="AC154" s="177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9"/>
      <c r="AN154" s="136"/>
      <c r="AO154" s="137"/>
      <c r="AP154" s="138"/>
    </row>
    <row r="155" spans="1:42" outlineLevel="1" x14ac:dyDescent="0.2">
      <c r="A155" s="223"/>
      <c r="B155" s="227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96"/>
      <c r="W155" s="97"/>
      <c r="X155" s="161"/>
      <c r="Y155" s="161"/>
      <c r="Z155" s="173"/>
      <c r="AA155" s="248"/>
      <c r="AB155" s="249"/>
      <c r="AC155" s="180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2"/>
      <c r="AN155" s="136"/>
      <c r="AO155" s="137"/>
      <c r="AP155" s="138"/>
    </row>
    <row r="156" spans="1:42" ht="15" customHeight="1" outlineLevel="1" x14ac:dyDescent="0.2">
      <c r="A156" s="353">
        <v>41</v>
      </c>
      <c r="B156" s="211" t="s">
        <v>155</v>
      </c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96"/>
      <c r="W156" s="97"/>
      <c r="X156" s="160"/>
      <c r="Y156" s="160"/>
      <c r="Z156" s="172"/>
      <c r="AA156" s="246"/>
      <c r="AB156" s="247"/>
      <c r="AC156" s="177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9"/>
      <c r="AN156" s="136"/>
      <c r="AO156" s="137"/>
      <c r="AP156" s="138"/>
    </row>
    <row r="157" spans="1:42" outlineLevel="1" x14ac:dyDescent="0.2">
      <c r="A157" s="354"/>
      <c r="B157" s="213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96"/>
      <c r="W157" s="97"/>
      <c r="X157" s="161"/>
      <c r="Y157" s="161"/>
      <c r="Z157" s="173"/>
      <c r="AA157" s="248"/>
      <c r="AB157" s="249"/>
      <c r="AC157" s="180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2"/>
      <c r="AN157" s="136"/>
      <c r="AO157" s="137"/>
      <c r="AP157" s="138"/>
    </row>
    <row r="158" spans="1:42" ht="18" customHeight="1" x14ac:dyDescent="0.2">
      <c r="A158" s="207"/>
      <c r="B158" s="215" t="s">
        <v>185</v>
      </c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116"/>
      <c r="W158" s="117"/>
      <c r="X158" s="189" t="s">
        <v>179</v>
      </c>
      <c r="Y158" s="190"/>
      <c r="Z158" s="190"/>
      <c r="AA158" s="190"/>
      <c r="AB158" s="122"/>
      <c r="AC158" s="139" t="s">
        <v>6</v>
      </c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1"/>
      <c r="AN158" s="139" t="s">
        <v>47</v>
      </c>
      <c r="AO158" s="140"/>
      <c r="AP158" s="141"/>
    </row>
    <row r="159" spans="1:42" ht="15" customHeight="1" x14ac:dyDescent="0.2">
      <c r="A159" s="208"/>
      <c r="B159" s="217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116"/>
      <c r="W159" s="117"/>
      <c r="X159" s="118" t="s">
        <v>141</v>
      </c>
      <c r="Y159" s="113" t="s">
        <v>142</v>
      </c>
      <c r="Z159" s="113" t="s">
        <v>143</v>
      </c>
      <c r="AA159" s="189" t="s">
        <v>7</v>
      </c>
      <c r="AB159" s="349"/>
      <c r="AC159" s="142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4"/>
      <c r="AN159" s="142"/>
      <c r="AO159" s="143"/>
      <c r="AP159" s="144"/>
    </row>
    <row r="160" spans="1:42" ht="15" customHeight="1" x14ac:dyDescent="0.2">
      <c r="A160" s="209"/>
      <c r="B160" s="219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116"/>
      <c r="W160" s="117"/>
      <c r="X160" s="118">
        <f>COUNTIF(X161:X164,"SI")</f>
        <v>0</v>
      </c>
      <c r="Y160" s="118">
        <f>COUNTIF(Y161:Y164,"NO")</f>
        <v>0</v>
      </c>
      <c r="Z160" s="118">
        <f>COUNTIF(Z161:Z164,"N/A")</f>
        <v>0</v>
      </c>
      <c r="AA160" s="250">
        <f>SUM(AA161:AB166)</f>
        <v>0</v>
      </c>
      <c r="AB160" s="251"/>
      <c r="AC160" s="145"/>
      <c r="AD160" s="146"/>
      <c r="AE160" s="146"/>
      <c r="AF160" s="146"/>
      <c r="AG160" s="146"/>
      <c r="AH160" s="146"/>
      <c r="AI160" s="146"/>
      <c r="AJ160" s="146"/>
      <c r="AK160" s="146"/>
      <c r="AL160" s="146"/>
      <c r="AM160" s="147"/>
      <c r="AN160" s="145"/>
      <c r="AO160" s="146"/>
      <c r="AP160" s="147"/>
    </row>
    <row r="161" spans="1:42" ht="14.25" customHeight="1" outlineLevel="1" x14ac:dyDescent="0.2">
      <c r="A161" s="223">
        <v>42</v>
      </c>
      <c r="B161" s="211" t="s">
        <v>31</v>
      </c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96"/>
      <c r="W161" s="97"/>
      <c r="X161" s="160"/>
      <c r="Y161" s="160"/>
      <c r="Z161" s="172"/>
      <c r="AA161" s="246"/>
      <c r="AB161" s="247"/>
      <c r="AC161" s="183"/>
      <c r="AD161" s="184"/>
      <c r="AE161" s="184"/>
      <c r="AF161" s="184"/>
      <c r="AG161" s="184"/>
      <c r="AH161" s="184"/>
      <c r="AI161" s="184"/>
      <c r="AJ161" s="184"/>
      <c r="AK161" s="184"/>
      <c r="AL161" s="184"/>
      <c r="AM161" s="185"/>
      <c r="AN161" s="136"/>
      <c r="AO161" s="137"/>
      <c r="AP161" s="138"/>
    </row>
    <row r="162" spans="1:42" ht="27.95" customHeight="1" outlineLevel="1" x14ac:dyDescent="0.2">
      <c r="A162" s="223"/>
      <c r="B162" s="227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96"/>
      <c r="W162" s="97"/>
      <c r="X162" s="161"/>
      <c r="Y162" s="161"/>
      <c r="Z162" s="173"/>
      <c r="AA162" s="248"/>
      <c r="AB162" s="249"/>
      <c r="AC162" s="186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188"/>
      <c r="AN162" s="136"/>
      <c r="AO162" s="137"/>
      <c r="AP162" s="138"/>
    </row>
    <row r="163" spans="1:42" outlineLevel="1" x14ac:dyDescent="0.2">
      <c r="A163" s="221">
        <v>43</v>
      </c>
      <c r="B163" s="211" t="s">
        <v>32</v>
      </c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96"/>
      <c r="W163" s="97"/>
      <c r="X163" s="160"/>
      <c r="Y163" s="160"/>
      <c r="Z163" s="172"/>
      <c r="AA163" s="246"/>
      <c r="AB163" s="247"/>
      <c r="AC163" s="177"/>
      <c r="AD163" s="178"/>
      <c r="AE163" s="178"/>
      <c r="AF163" s="178"/>
      <c r="AG163" s="178"/>
      <c r="AH163" s="178"/>
      <c r="AI163" s="178"/>
      <c r="AJ163" s="178"/>
      <c r="AK163" s="178"/>
      <c r="AL163" s="178"/>
      <c r="AM163" s="179"/>
      <c r="AN163" s="136"/>
      <c r="AO163" s="137"/>
      <c r="AP163" s="138"/>
    </row>
    <row r="164" spans="1:42" outlineLevel="1" x14ac:dyDescent="0.2">
      <c r="A164" s="222"/>
      <c r="B164" s="227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96"/>
      <c r="W164" s="97"/>
      <c r="X164" s="161"/>
      <c r="Y164" s="161"/>
      <c r="Z164" s="173"/>
      <c r="AA164" s="248"/>
      <c r="AB164" s="249"/>
      <c r="AC164" s="180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2"/>
      <c r="AN164" s="136"/>
      <c r="AO164" s="137"/>
      <c r="AP164" s="138"/>
    </row>
    <row r="165" spans="1:42" outlineLevel="1" x14ac:dyDescent="0.2">
      <c r="A165" s="355">
        <v>44</v>
      </c>
      <c r="B165" s="211" t="s">
        <v>156</v>
      </c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96"/>
      <c r="W165" s="97"/>
      <c r="X165" s="160"/>
      <c r="Y165" s="160"/>
      <c r="Z165" s="172"/>
      <c r="AA165" s="246"/>
      <c r="AB165" s="247"/>
      <c r="AC165" s="177"/>
      <c r="AD165" s="178"/>
      <c r="AE165" s="178"/>
      <c r="AF165" s="178"/>
      <c r="AG165" s="178"/>
      <c r="AH165" s="178"/>
      <c r="AI165" s="178"/>
      <c r="AJ165" s="178"/>
      <c r="AK165" s="178"/>
      <c r="AL165" s="178"/>
      <c r="AM165" s="179"/>
      <c r="AN165" s="136"/>
      <c r="AO165" s="137"/>
      <c r="AP165" s="138"/>
    </row>
    <row r="166" spans="1:42" outlineLevel="1" x14ac:dyDescent="0.2">
      <c r="A166" s="356"/>
      <c r="B166" s="213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96"/>
      <c r="W166" s="97"/>
      <c r="X166" s="161"/>
      <c r="Y166" s="161"/>
      <c r="Z166" s="173"/>
      <c r="AA166" s="248"/>
      <c r="AB166" s="249"/>
      <c r="AC166" s="180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2"/>
      <c r="AN166" s="136"/>
      <c r="AO166" s="137"/>
      <c r="AP166" s="138"/>
    </row>
    <row r="167" spans="1:42" s="100" customFormat="1" ht="18" customHeight="1" x14ac:dyDescent="0.2">
      <c r="A167" s="298"/>
      <c r="B167" s="215" t="s">
        <v>186</v>
      </c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116"/>
      <c r="W167" s="117"/>
      <c r="X167" s="189" t="s">
        <v>179</v>
      </c>
      <c r="Y167" s="190"/>
      <c r="Z167" s="190"/>
      <c r="AA167" s="190"/>
      <c r="AB167" s="122"/>
      <c r="AC167" s="139" t="s">
        <v>6</v>
      </c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1"/>
      <c r="AN167" s="139" t="s">
        <v>47</v>
      </c>
      <c r="AO167" s="140"/>
      <c r="AP167" s="141"/>
    </row>
    <row r="168" spans="1:42" s="100" customFormat="1" ht="15" customHeight="1" x14ac:dyDescent="0.2">
      <c r="A168" s="298"/>
      <c r="B168" s="217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116"/>
      <c r="W168" s="117"/>
      <c r="X168" s="118" t="s">
        <v>141</v>
      </c>
      <c r="Y168" s="113" t="s">
        <v>142</v>
      </c>
      <c r="Z168" s="113" t="s">
        <v>143</v>
      </c>
      <c r="AA168" s="189" t="s">
        <v>7</v>
      </c>
      <c r="AB168" s="349"/>
      <c r="AC168" s="142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4"/>
      <c r="AN168" s="142"/>
      <c r="AO168" s="143"/>
      <c r="AP168" s="144"/>
    </row>
    <row r="169" spans="1:42" s="100" customFormat="1" ht="15" customHeight="1" x14ac:dyDescent="0.2">
      <c r="A169" s="298"/>
      <c r="B169" s="219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116"/>
      <c r="W169" s="117"/>
      <c r="X169" s="118">
        <f>COUNTIF(X170:X183,"SI")</f>
        <v>0</v>
      </c>
      <c r="Y169" s="118">
        <f>COUNTIF(Y170:Y183,"NO")</f>
        <v>0</v>
      </c>
      <c r="Z169" s="118">
        <f>COUNTIF(Z170:Z183,"N/A")</f>
        <v>0</v>
      </c>
      <c r="AA169" s="250">
        <f>SUM(AA170:AB183)</f>
        <v>0</v>
      </c>
      <c r="AB169" s="251"/>
      <c r="AC169" s="145"/>
      <c r="AD169" s="146"/>
      <c r="AE169" s="146"/>
      <c r="AF169" s="146"/>
      <c r="AG169" s="146"/>
      <c r="AH169" s="146"/>
      <c r="AI169" s="146"/>
      <c r="AJ169" s="146"/>
      <c r="AK169" s="146"/>
      <c r="AL169" s="146"/>
      <c r="AM169" s="147"/>
      <c r="AN169" s="145"/>
      <c r="AO169" s="146"/>
      <c r="AP169" s="147"/>
    </row>
    <row r="170" spans="1:42" s="100" customFormat="1" ht="14.25" customHeight="1" outlineLevel="1" x14ac:dyDescent="0.2">
      <c r="A170" s="223">
        <v>45</v>
      </c>
      <c r="B170" s="211" t="s">
        <v>33</v>
      </c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96"/>
      <c r="W170" s="97"/>
      <c r="X170" s="160"/>
      <c r="Y170" s="160"/>
      <c r="Z170" s="172"/>
      <c r="AA170" s="246"/>
      <c r="AB170" s="247"/>
      <c r="AC170" s="177"/>
      <c r="AD170" s="178"/>
      <c r="AE170" s="178"/>
      <c r="AF170" s="178"/>
      <c r="AG170" s="178"/>
      <c r="AH170" s="178"/>
      <c r="AI170" s="178"/>
      <c r="AJ170" s="178"/>
      <c r="AK170" s="178"/>
      <c r="AL170" s="178"/>
      <c r="AM170" s="179"/>
      <c r="AN170" s="136"/>
      <c r="AO170" s="137"/>
      <c r="AP170" s="138"/>
    </row>
    <row r="171" spans="1:42" s="100" customFormat="1" outlineLevel="1" x14ac:dyDescent="0.2">
      <c r="A171" s="223"/>
      <c r="B171" s="225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96"/>
      <c r="W171" s="97"/>
      <c r="X171" s="161"/>
      <c r="Y171" s="161"/>
      <c r="Z171" s="173"/>
      <c r="AA171" s="248"/>
      <c r="AB171" s="249"/>
      <c r="AC171" s="180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2"/>
      <c r="AN171" s="136"/>
      <c r="AO171" s="137"/>
      <c r="AP171" s="138"/>
    </row>
    <row r="172" spans="1:42" s="100" customFormat="1" outlineLevel="1" x14ac:dyDescent="0.2">
      <c r="A172" s="223">
        <v>46</v>
      </c>
      <c r="B172" s="294" t="s">
        <v>34</v>
      </c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96"/>
      <c r="W172" s="97"/>
      <c r="X172" s="160"/>
      <c r="Y172" s="160"/>
      <c r="Z172" s="172"/>
      <c r="AA172" s="246"/>
      <c r="AB172" s="247"/>
      <c r="AC172" s="177"/>
      <c r="AD172" s="178"/>
      <c r="AE172" s="178"/>
      <c r="AF172" s="178"/>
      <c r="AG172" s="178"/>
      <c r="AH172" s="178"/>
      <c r="AI172" s="178"/>
      <c r="AJ172" s="178"/>
      <c r="AK172" s="178"/>
      <c r="AL172" s="178"/>
      <c r="AM172" s="179"/>
      <c r="AN172" s="136"/>
      <c r="AO172" s="137"/>
      <c r="AP172" s="138"/>
    </row>
    <row r="173" spans="1:42" s="100" customFormat="1" outlineLevel="1" x14ac:dyDescent="0.2">
      <c r="A173" s="223"/>
      <c r="B173" s="169"/>
      <c r="C173" s="170"/>
      <c r="D173" s="17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96"/>
      <c r="W173" s="97"/>
      <c r="X173" s="161"/>
      <c r="Y173" s="161"/>
      <c r="Z173" s="173"/>
      <c r="AA173" s="248"/>
      <c r="AB173" s="249"/>
      <c r="AC173" s="180"/>
      <c r="AD173" s="181"/>
      <c r="AE173" s="181"/>
      <c r="AF173" s="181"/>
      <c r="AG173" s="181"/>
      <c r="AH173" s="181"/>
      <c r="AI173" s="181"/>
      <c r="AJ173" s="181"/>
      <c r="AK173" s="181"/>
      <c r="AL173" s="181"/>
      <c r="AM173" s="182"/>
      <c r="AN173" s="136"/>
      <c r="AO173" s="137"/>
      <c r="AP173" s="138"/>
    </row>
    <row r="174" spans="1:42" s="100" customFormat="1" ht="15" customHeight="1" outlineLevel="1" x14ac:dyDescent="0.2">
      <c r="A174" s="223">
        <v>47</v>
      </c>
      <c r="B174" s="203" t="s">
        <v>35</v>
      </c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96"/>
      <c r="W174" s="97"/>
      <c r="X174" s="160"/>
      <c r="Y174" s="160"/>
      <c r="Z174" s="172"/>
      <c r="AA174" s="246"/>
      <c r="AB174" s="247"/>
      <c r="AC174" s="177"/>
      <c r="AD174" s="178"/>
      <c r="AE174" s="178"/>
      <c r="AF174" s="178"/>
      <c r="AG174" s="178"/>
      <c r="AH174" s="178"/>
      <c r="AI174" s="178"/>
      <c r="AJ174" s="178"/>
      <c r="AK174" s="178"/>
      <c r="AL174" s="178"/>
      <c r="AM174" s="179"/>
      <c r="AN174" s="136"/>
      <c r="AO174" s="137"/>
      <c r="AP174" s="138"/>
    </row>
    <row r="175" spans="1:42" s="100" customFormat="1" outlineLevel="1" x14ac:dyDescent="0.2">
      <c r="A175" s="223"/>
      <c r="B175" s="357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96"/>
      <c r="W175" s="97"/>
      <c r="X175" s="161"/>
      <c r="Y175" s="161"/>
      <c r="Z175" s="173"/>
      <c r="AA175" s="248"/>
      <c r="AB175" s="249"/>
      <c r="AC175" s="180"/>
      <c r="AD175" s="181"/>
      <c r="AE175" s="181"/>
      <c r="AF175" s="181"/>
      <c r="AG175" s="181"/>
      <c r="AH175" s="181"/>
      <c r="AI175" s="181"/>
      <c r="AJ175" s="181"/>
      <c r="AK175" s="181"/>
      <c r="AL175" s="181"/>
      <c r="AM175" s="182"/>
      <c r="AN175" s="136"/>
      <c r="AO175" s="137"/>
      <c r="AP175" s="138"/>
    </row>
    <row r="176" spans="1:42" s="100" customFormat="1" outlineLevel="1" x14ac:dyDescent="0.2">
      <c r="A176" s="223">
        <v>48</v>
      </c>
      <c r="B176" s="330" t="s">
        <v>36</v>
      </c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96"/>
      <c r="W176" s="97"/>
      <c r="X176" s="160"/>
      <c r="Y176" s="160"/>
      <c r="Z176" s="172"/>
      <c r="AA176" s="246"/>
      <c r="AB176" s="247"/>
      <c r="AC176" s="177"/>
      <c r="AD176" s="178"/>
      <c r="AE176" s="178"/>
      <c r="AF176" s="178"/>
      <c r="AG176" s="178"/>
      <c r="AH176" s="178"/>
      <c r="AI176" s="178"/>
      <c r="AJ176" s="178"/>
      <c r="AK176" s="178"/>
      <c r="AL176" s="178"/>
      <c r="AM176" s="179"/>
      <c r="AN176" s="136"/>
      <c r="AO176" s="137"/>
      <c r="AP176" s="138"/>
    </row>
    <row r="177" spans="1:42" s="100" customFormat="1" outlineLevel="1" x14ac:dyDescent="0.2">
      <c r="A177" s="223"/>
      <c r="B177" s="205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96"/>
      <c r="W177" s="97"/>
      <c r="X177" s="161"/>
      <c r="Y177" s="161"/>
      <c r="Z177" s="173"/>
      <c r="AA177" s="248"/>
      <c r="AB177" s="249"/>
      <c r="AC177" s="180"/>
      <c r="AD177" s="181"/>
      <c r="AE177" s="181"/>
      <c r="AF177" s="181"/>
      <c r="AG177" s="181"/>
      <c r="AH177" s="181"/>
      <c r="AI177" s="181"/>
      <c r="AJ177" s="181"/>
      <c r="AK177" s="181"/>
      <c r="AL177" s="181"/>
      <c r="AM177" s="182"/>
      <c r="AN177" s="136"/>
      <c r="AO177" s="137"/>
      <c r="AP177" s="138"/>
    </row>
    <row r="178" spans="1:42" s="100" customFormat="1" outlineLevel="1" x14ac:dyDescent="0.2">
      <c r="A178" s="223">
        <v>49</v>
      </c>
      <c r="B178" s="307" t="s">
        <v>37</v>
      </c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96"/>
      <c r="W178" s="97"/>
      <c r="X178" s="160"/>
      <c r="Y178" s="160"/>
      <c r="Z178" s="172"/>
      <c r="AA178" s="246"/>
      <c r="AB178" s="247"/>
      <c r="AC178" s="177"/>
      <c r="AD178" s="178"/>
      <c r="AE178" s="178"/>
      <c r="AF178" s="178"/>
      <c r="AG178" s="178"/>
      <c r="AH178" s="178"/>
      <c r="AI178" s="178"/>
      <c r="AJ178" s="178"/>
      <c r="AK178" s="178"/>
      <c r="AL178" s="178"/>
      <c r="AM178" s="179"/>
      <c r="AN178" s="136"/>
      <c r="AO178" s="137"/>
      <c r="AP178" s="138"/>
    </row>
    <row r="179" spans="1:42" s="100" customFormat="1" outlineLevel="1" x14ac:dyDescent="0.2">
      <c r="A179" s="223"/>
      <c r="B179" s="225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96"/>
      <c r="W179" s="97"/>
      <c r="X179" s="161"/>
      <c r="Y179" s="161"/>
      <c r="Z179" s="173"/>
      <c r="AA179" s="248"/>
      <c r="AB179" s="249"/>
      <c r="AC179" s="180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2"/>
      <c r="AN179" s="136"/>
      <c r="AO179" s="137"/>
      <c r="AP179" s="138"/>
    </row>
    <row r="180" spans="1:42" s="100" customFormat="1" outlineLevel="1" x14ac:dyDescent="0.2">
      <c r="A180" s="223">
        <v>50</v>
      </c>
      <c r="B180" s="203" t="s">
        <v>39</v>
      </c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96"/>
      <c r="W180" s="97"/>
      <c r="X180" s="160"/>
      <c r="Y180" s="160"/>
      <c r="Z180" s="172"/>
      <c r="AA180" s="246"/>
      <c r="AB180" s="247"/>
      <c r="AC180" s="177"/>
      <c r="AD180" s="178"/>
      <c r="AE180" s="178"/>
      <c r="AF180" s="178"/>
      <c r="AG180" s="178"/>
      <c r="AH180" s="178"/>
      <c r="AI180" s="178"/>
      <c r="AJ180" s="178"/>
      <c r="AK180" s="178"/>
      <c r="AL180" s="178"/>
      <c r="AM180" s="179"/>
      <c r="AN180" s="136"/>
      <c r="AO180" s="137"/>
      <c r="AP180" s="138"/>
    </row>
    <row r="181" spans="1:42" s="100" customFormat="1" outlineLevel="1" x14ac:dyDescent="0.2">
      <c r="A181" s="223"/>
      <c r="B181" s="205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98"/>
      <c r="W181" s="99"/>
      <c r="X181" s="161"/>
      <c r="Y181" s="161"/>
      <c r="Z181" s="173"/>
      <c r="AA181" s="248"/>
      <c r="AB181" s="249"/>
      <c r="AC181" s="180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2"/>
      <c r="AN181" s="136"/>
      <c r="AO181" s="137"/>
      <c r="AP181" s="138"/>
    </row>
    <row r="182" spans="1:42" s="100" customFormat="1" outlineLevel="1" x14ac:dyDescent="0.2">
      <c r="A182" s="221">
        <v>51</v>
      </c>
      <c r="B182" s="307" t="s">
        <v>38</v>
      </c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308"/>
      <c r="V182" s="96"/>
      <c r="W182" s="97"/>
      <c r="X182" s="160"/>
      <c r="Y182" s="160"/>
      <c r="Z182" s="172"/>
      <c r="AA182" s="246"/>
      <c r="AB182" s="247"/>
      <c r="AC182" s="183"/>
      <c r="AD182" s="184"/>
      <c r="AE182" s="184"/>
      <c r="AF182" s="184"/>
      <c r="AG182" s="184"/>
      <c r="AH182" s="184"/>
      <c r="AI182" s="184"/>
      <c r="AJ182" s="184"/>
      <c r="AK182" s="184"/>
      <c r="AL182" s="184"/>
      <c r="AM182" s="185"/>
      <c r="AN182" s="136"/>
      <c r="AO182" s="137"/>
      <c r="AP182" s="138"/>
    </row>
    <row r="183" spans="1:42" s="100" customFormat="1" outlineLevel="1" x14ac:dyDescent="0.2">
      <c r="A183" s="222"/>
      <c r="B183" s="225"/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309"/>
      <c r="V183" s="96"/>
      <c r="W183" s="97"/>
      <c r="X183" s="161"/>
      <c r="Y183" s="161"/>
      <c r="Z183" s="173"/>
      <c r="AA183" s="248"/>
      <c r="AB183" s="249"/>
      <c r="AC183" s="186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8"/>
      <c r="AN183" s="136"/>
      <c r="AO183" s="137"/>
      <c r="AP183" s="138"/>
    </row>
    <row r="184" spans="1:42" s="100" customFormat="1" ht="18" customHeight="1" x14ac:dyDescent="0.2">
      <c r="A184" s="119"/>
      <c r="B184" s="215" t="s">
        <v>187</v>
      </c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116"/>
      <c r="W184" s="117"/>
      <c r="X184" s="189" t="s">
        <v>179</v>
      </c>
      <c r="Y184" s="190"/>
      <c r="Z184" s="190"/>
      <c r="AA184" s="190"/>
      <c r="AB184" s="122"/>
      <c r="AC184" s="139" t="s">
        <v>6</v>
      </c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1"/>
      <c r="AN184" s="139" t="s">
        <v>47</v>
      </c>
      <c r="AO184" s="140"/>
      <c r="AP184" s="141"/>
    </row>
    <row r="185" spans="1:42" s="100" customFormat="1" ht="15" customHeight="1" x14ac:dyDescent="0.2">
      <c r="A185" s="120"/>
      <c r="B185" s="217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116"/>
      <c r="W185" s="117"/>
      <c r="X185" s="118" t="s">
        <v>141</v>
      </c>
      <c r="Y185" s="113" t="s">
        <v>142</v>
      </c>
      <c r="Z185" s="113" t="s">
        <v>143</v>
      </c>
      <c r="AA185" s="189" t="s">
        <v>7</v>
      </c>
      <c r="AB185" s="349"/>
      <c r="AC185" s="142"/>
      <c r="AD185" s="143"/>
      <c r="AE185" s="143"/>
      <c r="AF185" s="143"/>
      <c r="AG185" s="143"/>
      <c r="AH185" s="143"/>
      <c r="AI185" s="143"/>
      <c r="AJ185" s="143"/>
      <c r="AK185" s="143"/>
      <c r="AL185" s="143"/>
      <c r="AM185" s="144"/>
      <c r="AN185" s="142"/>
      <c r="AO185" s="143"/>
      <c r="AP185" s="144"/>
    </row>
    <row r="186" spans="1:42" s="100" customFormat="1" ht="15" customHeight="1" x14ac:dyDescent="0.2">
      <c r="A186" s="121"/>
      <c r="B186" s="219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116"/>
      <c r="W186" s="117"/>
      <c r="X186" s="118">
        <f>COUNTIF(X187:X192,"SI")</f>
        <v>0</v>
      </c>
      <c r="Y186" s="118">
        <f>COUNTIF(Y187:Y192,"NO")</f>
        <v>0</v>
      </c>
      <c r="Z186" s="118">
        <f>COUNTIF(Z187:Z192,"N/A")</f>
        <v>0</v>
      </c>
      <c r="AA186" s="250">
        <f>SUM(AA187:AB192)</f>
        <v>0</v>
      </c>
      <c r="AB186" s="251"/>
      <c r="AC186" s="145"/>
      <c r="AD186" s="146"/>
      <c r="AE186" s="146"/>
      <c r="AF186" s="146"/>
      <c r="AG186" s="146"/>
      <c r="AH186" s="146"/>
      <c r="AI186" s="146"/>
      <c r="AJ186" s="146"/>
      <c r="AK186" s="146"/>
      <c r="AL186" s="146"/>
      <c r="AM186" s="147"/>
      <c r="AN186" s="145"/>
      <c r="AO186" s="146"/>
      <c r="AP186" s="147"/>
    </row>
    <row r="187" spans="1:42" s="100" customFormat="1" ht="14.25" customHeight="1" outlineLevel="1" x14ac:dyDescent="0.2">
      <c r="A187" s="223">
        <v>52</v>
      </c>
      <c r="B187" s="307" t="s">
        <v>130</v>
      </c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96"/>
      <c r="W187" s="97"/>
      <c r="X187" s="160"/>
      <c r="Y187" s="160"/>
      <c r="Z187" s="172"/>
      <c r="AA187" s="246"/>
      <c r="AB187" s="247"/>
      <c r="AC187" s="177"/>
      <c r="AD187" s="178"/>
      <c r="AE187" s="178"/>
      <c r="AF187" s="178"/>
      <c r="AG187" s="178"/>
      <c r="AH187" s="178"/>
      <c r="AI187" s="178"/>
      <c r="AJ187" s="178"/>
      <c r="AK187" s="178"/>
      <c r="AL187" s="178"/>
      <c r="AM187" s="179"/>
      <c r="AN187" s="136"/>
      <c r="AO187" s="137"/>
      <c r="AP187" s="138"/>
    </row>
    <row r="188" spans="1:42" s="100" customFormat="1" outlineLevel="1" x14ac:dyDescent="0.2">
      <c r="A188" s="223"/>
      <c r="B188" s="225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96"/>
      <c r="W188" s="97"/>
      <c r="X188" s="161"/>
      <c r="Y188" s="161"/>
      <c r="Z188" s="173"/>
      <c r="AA188" s="248"/>
      <c r="AB188" s="249"/>
      <c r="AC188" s="180"/>
      <c r="AD188" s="181"/>
      <c r="AE188" s="181"/>
      <c r="AF188" s="181"/>
      <c r="AG188" s="181"/>
      <c r="AH188" s="181"/>
      <c r="AI188" s="181"/>
      <c r="AJ188" s="181"/>
      <c r="AK188" s="181"/>
      <c r="AL188" s="181"/>
      <c r="AM188" s="182"/>
      <c r="AN188" s="136"/>
      <c r="AO188" s="137"/>
      <c r="AP188" s="138"/>
    </row>
    <row r="189" spans="1:42" s="100" customFormat="1" outlineLevel="1" x14ac:dyDescent="0.2">
      <c r="A189" s="223">
        <v>53</v>
      </c>
      <c r="B189" s="167" t="s">
        <v>131</v>
      </c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96"/>
      <c r="W189" s="97"/>
      <c r="X189" s="160"/>
      <c r="Y189" s="160"/>
      <c r="Z189" s="172"/>
      <c r="AA189" s="246"/>
      <c r="AB189" s="247"/>
      <c r="AC189" s="177"/>
      <c r="AD189" s="178"/>
      <c r="AE189" s="178"/>
      <c r="AF189" s="178"/>
      <c r="AG189" s="178"/>
      <c r="AH189" s="178"/>
      <c r="AI189" s="178"/>
      <c r="AJ189" s="178"/>
      <c r="AK189" s="178"/>
      <c r="AL189" s="178"/>
      <c r="AM189" s="179"/>
      <c r="AN189" s="136"/>
      <c r="AO189" s="137"/>
      <c r="AP189" s="138"/>
    </row>
    <row r="190" spans="1:42" s="100" customFormat="1" outlineLevel="1" x14ac:dyDescent="0.2">
      <c r="A190" s="223"/>
      <c r="B190" s="169"/>
      <c r="C190" s="170"/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96"/>
      <c r="W190" s="97"/>
      <c r="X190" s="161"/>
      <c r="Y190" s="161"/>
      <c r="Z190" s="173"/>
      <c r="AA190" s="248"/>
      <c r="AB190" s="249"/>
      <c r="AC190" s="180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2"/>
      <c r="AN190" s="136"/>
      <c r="AO190" s="137"/>
      <c r="AP190" s="138"/>
    </row>
    <row r="191" spans="1:42" s="100" customFormat="1" ht="15" customHeight="1" outlineLevel="1" x14ac:dyDescent="0.2">
      <c r="A191" s="223">
        <v>54</v>
      </c>
      <c r="B191" s="167" t="s">
        <v>132</v>
      </c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96"/>
      <c r="W191" s="97"/>
      <c r="X191" s="160"/>
      <c r="Y191" s="160"/>
      <c r="Z191" s="172"/>
      <c r="AA191" s="246"/>
      <c r="AB191" s="247"/>
      <c r="AC191" s="177"/>
      <c r="AD191" s="178"/>
      <c r="AE191" s="178"/>
      <c r="AF191" s="178"/>
      <c r="AG191" s="178"/>
      <c r="AH191" s="178"/>
      <c r="AI191" s="178"/>
      <c r="AJ191" s="178"/>
      <c r="AK191" s="178"/>
      <c r="AL191" s="178"/>
      <c r="AM191" s="179"/>
      <c r="AN191" s="136"/>
      <c r="AO191" s="137"/>
      <c r="AP191" s="138"/>
    </row>
    <row r="192" spans="1:42" s="100" customFormat="1" outlineLevel="1" x14ac:dyDescent="0.2">
      <c r="A192" s="223"/>
      <c r="B192" s="169"/>
      <c r="C192" s="170"/>
      <c r="D192" s="170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96"/>
      <c r="W192" s="97"/>
      <c r="X192" s="161"/>
      <c r="Y192" s="161"/>
      <c r="Z192" s="173"/>
      <c r="AA192" s="248"/>
      <c r="AB192" s="249"/>
      <c r="AC192" s="180"/>
      <c r="AD192" s="181"/>
      <c r="AE192" s="181"/>
      <c r="AF192" s="181"/>
      <c r="AG192" s="181"/>
      <c r="AH192" s="181"/>
      <c r="AI192" s="181"/>
      <c r="AJ192" s="181"/>
      <c r="AK192" s="181"/>
      <c r="AL192" s="181"/>
      <c r="AM192" s="182"/>
      <c r="AN192" s="136"/>
      <c r="AO192" s="137"/>
      <c r="AP192" s="138"/>
    </row>
    <row r="193" spans="1:42" s="100" customFormat="1" ht="18" customHeight="1" x14ac:dyDescent="0.2">
      <c r="A193" s="119"/>
      <c r="B193" s="215" t="s">
        <v>188</v>
      </c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116"/>
      <c r="W193" s="117"/>
      <c r="X193" s="189" t="s">
        <v>179</v>
      </c>
      <c r="Y193" s="190"/>
      <c r="Z193" s="190"/>
      <c r="AA193" s="190"/>
      <c r="AB193" s="122"/>
      <c r="AC193" s="139" t="s">
        <v>6</v>
      </c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1"/>
      <c r="AN193" s="139"/>
      <c r="AO193" s="140"/>
      <c r="AP193" s="141"/>
    </row>
    <row r="194" spans="1:42" s="100" customFormat="1" ht="15" customHeight="1" x14ac:dyDescent="0.2">
      <c r="A194" s="120"/>
      <c r="B194" s="217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116"/>
      <c r="W194" s="117"/>
      <c r="X194" s="118" t="s">
        <v>141</v>
      </c>
      <c r="Y194" s="113" t="s">
        <v>142</v>
      </c>
      <c r="Z194" s="113" t="s">
        <v>143</v>
      </c>
      <c r="AA194" s="189" t="s">
        <v>7</v>
      </c>
      <c r="AB194" s="349"/>
      <c r="AC194" s="142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4"/>
      <c r="AN194" s="142"/>
      <c r="AO194" s="143"/>
      <c r="AP194" s="144"/>
    </row>
    <row r="195" spans="1:42" s="100" customFormat="1" ht="15" customHeight="1" x14ac:dyDescent="0.2">
      <c r="A195" s="121"/>
      <c r="B195" s="219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116"/>
      <c r="W195" s="117"/>
      <c r="X195" s="118">
        <f>COUNTIF(X196:X200,"SI")</f>
        <v>0</v>
      </c>
      <c r="Y195" s="118">
        <f>COUNTIF(Y196:Y200,"NO")</f>
        <v>0</v>
      </c>
      <c r="Z195" s="118">
        <f>COUNTIF(Z196:Z200,"N/A")</f>
        <v>0</v>
      </c>
      <c r="AA195" s="250">
        <f>SUM(AA196:AB200)</f>
        <v>0</v>
      </c>
      <c r="AB195" s="251"/>
      <c r="AC195" s="145"/>
      <c r="AD195" s="146"/>
      <c r="AE195" s="146"/>
      <c r="AF195" s="146"/>
      <c r="AG195" s="146"/>
      <c r="AH195" s="146"/>
      <c r="AI195" s="146"/>
      <c r="AJ195" s="146"/>
      <c r="AK195" s="146"/>
      <c r="AL195" s="146"/>
      <c r="AM195" s="147"/>
      <c r="AN195" s="145"/>
      <c r="AO195" s="146"/>
      <c r="AP195" s="147"/>
    </row>
    <row r="196" spans="1:42" s="100" customFormat="1" ht="14.25" customHeight="1" outlineLevel="1" x14ac:dyDescent="0.2">
      <c r="A196" s="221">
        <v>55</v>
      </c>
      <c r="B196" s="171" t="s">
        <v>189</v>
      </c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96"/>
      <c r="W196" s="97"/>
      <c r="X196" s="160"/>
      <c r="Y196" s="160"/>
      <c r="Z196" s="172"/>
      <c r="AA196" s="246"/>
      <c r="AB196" s="247"/>
      <c r="AC196" s="177"/>
      <c r="AD196" s="178"/>
      <c r="AE196" s="178"/>
      <c r="AF196" s="178"/>
      <c r="AG196" s="178"/>
      <c r="AH196" s="178"/>
      <c r="AI196" s="178"/>
      <c r="AJ196" s="178"/>
      <c r="AK196" s="178"/>
      <c r="AL196" s="178"/>
      <c r="AM196" s="179"/>
      <c r="AN196" s="350"/>
      <c r="AO196" s="351"/>
      <c r="AP196" s="352"/>
    </row>
    <row r="197" spans="1:42" s="100" customFormat="1" ht="27" customHeight="1" outlineLevel="1" x14ac:dyDescent="0.2">
      <c r="A197" s="222"/>
      <c r="B197" s="169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96"/>
      <c r="W197" s="97"/>
      <c r="X197" s="161"/>
      <c r="Y197" s="161"/>
      <c r="Z197" s="173"/>
      <c r="AA197" s="248"/>
      <c r="AB197" s="249"/>
      <c r="AC197" s="180"/>
      <c r="AD197" s="181"/>
      <c r="AE197" s="181"/>
      <c r="AF197" s="181"/>
      <c r="AG197" s="181"/>
      <c r="AH197" s="181"/>
      <c r="AI197" s="181"/>
      <c r="AJ197" s="181"/>
      <c r="AK197" s="181"/>
      <c r="AL197" s="181"/>
      <c r="AM197" s="182"/>
      <c r="AN197" s="365"/>
      <c r="AO197" s="366"/>
      <c r="AP197" s="367"/>
    </row>
    <row r="198" spans="1:42" s="100" customFormat="1" ht="14.25" customHeight="1" thickBot="1" x14ac:dyDescent="0.25">
      <c r="A198" s="11"/>
      <c r="J198" s="24"/>
      <c r="K198" s="24"/>
      <c r="L198" s="24"/>
      <c r="X198" s="18"/>
      <c r="Y198" s="18"/>
      <c r="Z198" s="18"/>
      <c r="AA198" s="18"/>
      <c r="AB198" s="18"/>
      <c r="AC198" s="92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</row>
    <row r="199" spans="1:42" ht="9" customHeight="1" x14ac:dyDescent="0.25">
      <c r="A199" s="41"/>
      <c r="B199" s="42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5"/>
      <c r="Y199" s="35"/>
      <c r="Z199" s="35"/>
      <c r="AA199" s="35"/>
      <c r="AB199" s="36"/>
      <c r="AC199" s="49"/>
      <c r="AD199" s="34"/>
      <c r="AE199" s="34"/>
      <c r="AF199" s="34"/>
      <c r="AG199" s="34"/>
      <c r="AH199" s="34"/>
      <c r="AI199" s="34"/>
      <c r="AJ199" s="34"/>
      <c r="AK199" s="34"/>
      <c r="AL199" s="34"/>
      <c r="AM199" s="35"/>
      <c r="AN199" s="35"/>
      <c r="AO199" s="37"/>
      <c r="AP199" s="38"/>
    </row>
    <row r="200" spans="1:42" ht="18" customHeight="1" x14ac:dyDescent="0.25">
      <c r="A200" s="27"/>
      <c r="B200" s="148" t="s">
        <v>20</v>
      </c>
      <c r="C200" s="148"/>
      <c r="D200" s="148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8"/>
      <c r="AK200" s="148"/>
      <c r="AL200" s="148"/>
      <c r="AM200" s="148"/>
      <c r="AN200" s="148"/>
      <c r="AO200" s="148"/>
      <c r="AP200" s="39"/>
    </row>
    <row r="201" spans="1:42" ht="9" customHeight="1" outlineLevel="1" thickBot="1" x14ac:dyDescent="0.25">
      <c r="A201" s="27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32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6"/>
      <c r="AP201" s="28"/>
    </row>
    <row r="202" spans="1:42" ht="24.75" customHeight="1" outlineLevel="1" x14ac:dyDescent="0.2">
      <c r="A202" s="27"/>
      <c r="B202" s="331" t="s">
        <v>46</v>
      </c>
      <c r="C202" s="332"/>
      <c r="D202" s="332"/>
      <c r="E202" s="332"/>
      <c r="F202" s="332"/>
      <c r="G202" s="332"/>
      <c r="H202" s="332"/>
      <c r="I202" s="332"/>
      <c r="J202" s="332"/>
      <c r="K202" s="332"/>
      <c r="L202" s="332"/>
      <c r="M202" s="332"/>
      <c r="N202" s="332"/>
      <c r="O202" s="332"/>
      <c r="P202" s="332"/>
      <c r="Q202" s="332"/>
      <c r="R202" s="332"/>
      <c r="S202" s="332"/>
      <c r="T202" s="332"/>
      <c r="U202" s="332"/>
      <c r="V202" s="305" t="s">
        <v>79</v>
      </c>
      <c r="W202" s="305"/>
      <c r="X202" s="305"/>
      <c r="Y202" s="305" t="s">
        <v>78</v>
      </c>
      <c r="Z202" s="305"/>
      <c r="AA202" s="305"/>
      <c r="AB202" s="305" t="s">
        <v>78</v>
      </c>
      <c r="AC202" s="305"/>
      <c r="AD202" s="359" t="s">
        <v>92</v>
      </c>
      <c r="AE202" s="360"/>
      <c r="AF202" s="360"/>
      <c r="AG202" s="360"/>
      <c r="AH202" s="360"/>
      <c r="AI202" s="360"/>
      <c r="AJ202" s="360"/>
      <c r="AK202" s="360"/>
      <c r="AL202" s="360"/>
      <c r="AM202" s="360"/>
      <c r="AN202" s="360"/>
      <c r="AO202" s="361"/>
      <c r="AP202" s="29"/>
    </row>
    <row r="203" spans="1:42" ht="24.75" customHeight="1" outlineLevel="1" x14ac:dyDescent="0.2">
      <c r="A203" s="27"/>
      <c r="B203" s="333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T203" s="334"/>
      <c r="U203" s="334"/>
      <c r="V203" s="306"/>
      <c r="W203" s="306"/>
      <c r="X203" s="306"/>
      <c r="Y203" s="306"/>
      <c r="Z203" s="306"/>
      <c r="AA203" s="306"/>
      <c r="AB203" s="306"/>
      <c r="AC203" s="306"/>
      <c r="AD203" s="362"/>
      <c r="AE203" s="363"/>
      <c r="AF203" s="363"/>
      <c r="AG203" s="363"/>
      <c r="AH203" s="363"/>
      <c r="AI203" s="363"/>
      <c r="AJ203" s="363"/>
      <c r="AK203" s="363"/>
      <c r="AL203" s="363"/>
      <c r="AM203" s="363"/>
      <c r="AN203" s="363"/>
      <c r="AO203" s="364"/>
      <c r="AP203" s="29"/>
    </row>
    <row r="204" spans="1:42" s="47" customFormat="1" ht="34.5" customHeight="1" outlineLevel="1" x14ac:dyDescent="0.25">
      <c r="A204" s="43"/>
      <c r="B204" s="202" t="s">
        <v>195</v>
      </c>
      <c r="C204" s="202"/>
      <c r="D204" s="20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35">
        <v>4</v>
      </c>
      <c r="W204" s="236"/>
      <c r="X204" s="236"/>
      <c r="Y204" s="237">
        <f>AA57</f>
        <v>0</v>
      </c>
      <c r="Z204" s="238"/>
      <c r="AA204" s="239"/>
      <c r="AB204" s="316">
        <f>Y204/V204</f>
        <v>0</v>
      </c>
      <c r="AC204" s="316"/>
      <c r="AD204" s="299">
        <f t="shared" ref="AD204:AD214" si="0">IF(Y204&lt;V204,AL101,"El proveedor cumple con los requerido")</f>
        <v>0</v>
      </c>
      <c r="AE204" s="300"/>
      <c r="AF204" s="300"/>
      <c r="AG204" s="300"/>
      <c r="AH204" s="300"/>
      <c r="AI204" s="300"/>
      <c r="AJ204" s="300"/>
      <c r="AK204" s="300"/>
      <c r="AL204" s="300"/>
      <c r="AM204" s="300"/>
      <c r="AN204" s="300"/>
      <c r="AO204" s="301"/>
      <c r="AP204" s="29"/>
    </row>
    <row r="205" spans="1:42" s="47" customFormat="1" ht="34.5" customHeight="1" outlineLevel="1" x14ac:dyDescent="0.25">
      <c r="A205" s="43"/>
      <c r="B205" s="202" t="s">
        <v>194</v>
      </c>
      <c r="C205" s="202"/>
      <c r="D205" s="20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35">
        <v>13</v>
      </c>
      <c r="W205" s="236"/>
      <c r="X205" s="236"/>
      <c r="Y205" s="237">
        <f>AA68</f>
        <v>0</v>
      </c>
      <c r="Z205" s="238"/>
      <c r="AA205" s="239"/>
      <c r="AB205" s="316">
        <f t="shared" ref="AB205:AB214" si="1">Y205/V205</f>
        <v>0</v>
      </c>
      <c r="AC205" s="316"/>
      <c r="AD205" s="299">
        <f t="shared" si="0"/>
        <v>0</v>
      </c>
      <c r="AE205" s="300"/>
      <c r="AF205" s="300"/>
      <c r="AG205" s="300"/>
      <c r="AH205" s="300"/>
      <c r="AI205" s="300"/>
      <c r="AJ205" s="300"/>
      <c r="AK205" s="300"/>
      <c r="AL205" s="300"/>
      <c r="AM205" s="300"/>
      <c r="AN205" s="300"/>
      <c r="AO205" s="301"/>
      <c r="AP205" s="29"/>
    </row>
    <row r="206" spans="1:42" s="47" customFormat="1" ht="34.5" customHeight="1" outlineLevel="1" x14ac:dyDescent="0.25">
      <c r="A206" s="43"/>
      <c r="B206" s="202" t="s">
        <v>193</v>
      </c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35">
        <v>11</v>
      </c>
      <c r="W206" s="236"/>
      <c r="X206" s="236"/>
      <c r="Y206" s="237">
        <f>AA101</f>
        <v>0</v>
      </c>
      <c r="Z206" s="238"/>
      <c r="AA206" s="239"/>
      <c r="AB206" s="316">
        <f t="shared" si="1"/>
        <v>0</v>
      </c>
      <c r="AC206" s="316"/>
      <c r="AD206" s="299">
        <f t="shared" si="0"/>
        <v>0</v>
      </c>
      <c r="AE206" s="300"/>
      <c r="AF206" s="300"/>
      <c r="AG206" s="300"/>
      <c r="AH206" s="300"/>
      <c r="AI206" s="300"/>
      <c r="AJ206" s="300"/>
      <c r="AK206" s="300"/>
      <c r="AL206" s="300"/>
      <c r="AM206" s="300"/>
      <c r="AN206" s="300"/>
      <c r="AO206" s="301"/>
      <c r="AP206" s="29"/>
    </row>
    <row r="207" spans="1:42" s="47" customFormat="1" ht="34.5" customHeight="1" outlineLevel="1" x14ac:dyDescent="0.25">
      <c r="A207" s="43"/>
      <c r="B207" s="202" t="s">
        <v>192</v>
      </c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35">
        <v>2</v>
      </c>
      <c r="W207" s="236"/>
      <c r="X207" s="236"/>
      <c r="Y207" s="237">
        <f>AA126</f>
        <v>0</v>
      </c>
      <c r="Z207" s="238"/>
      <c r="AA207" s="239"/>
      <c r="AB207" s="316">
        <f t="shared" si="1"/>
        <v>0</v>
      </c>
      <c r="AC207" s="316"/>
      <c r="AD207" s="299">
        <f t="shared" si="0"/>
        <v>0</v>
      </c>
      <c r="AE207" s="300"/>
      <c r="AF207" s="300"/>
      <c r="AG207" s="300"/>
      <c r="AH207" s="300"/>
      <c r="AI207" s="300"/>
      <c r="AJ207" s="300"/>
      <c r="AK207" s="300"/>
      <c r="AL207" s="300"/>
      <c r="AM207" s="300"/>
      <c r="AN207" s="300"/>
      <c r="AO207" s="301"/>
      <c r="AP207" s="29"/>
    </row>
    <row r="208" spans="1:42" s="47" customFormat="1" ht="34.5" customHeight="1" outlineLevel="1" x14ac:dyDescent="0.25">
      <c r="A208" s="43"/>
      <c r="B208" s="202" t="s">
        <v>191</v>
      </c>
      <c r="C208" s="202"/>
      <c r="D208" s="202"/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  <c r="V208" s="235">
        <v>3</v>
      </c>
      <c r="W208" s="236"/>
      <c r="X208" s="236"/>
      <c r="Y208" s="237">
        <f>AA135</f>
        <v>0</v>
      </c>
      <c r="Z208" s="238"/>
      <c r="AA208" s="239"/>
      <c r="AB208" s="316">
        <f t="shared" si="1"/>
        <v>0</v>
      </c>
      <c r="AC208" s="316"/>
      <c r="AD208" s="299">
        <f t="shared" si="0"/>
        <v>0</v>
      </c>
      <c r="AE208" s="300"/>
      <c r="AF208" s="300"/>
      <c r="AG208" s="300"/>
      <c r="AH208" s="300"/>
      <c r="AI208" s="300"/>
      <c r="AJ208" s="300"/>
      <c r="AK208" s="300"/>
      <c r="AL208" s="300"/>
      <c r="AM208" s="300"/>
      <c r="AN208" s="300"/>
      <c r="AO208" s="301"/>
      <c r="AP208" s="29"/>
    </row>
    <row r="209" spans="1:42" s="47" customFormat="1" ht="34.5" customHeight="1" outlineLevel="1" x14ac:dyDescent="0.25">
      <c r="A209" s="43"/>
      <c r="B209" s="202" t="s">
        <v>190</v>
      </c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  <c r="V209" s="235">
        <v>2</v>
      </c>
      <c r="W209" s="236"/>
      <c r="X209" s="236"/>
      <c r="Y209" s="237">
        <f>AA144</f>
        <v>0</v>
      </c>
      <c r="Z209" s="238"/>
      <c r="AA209" s="239"/>
      <c r="AB209" s="316">
        <f t="shared" si="1"/>
        <v>0</v>
      </c>
      <c r="AC209" s="316"/>
      <c r="AD209" s="299">
        <f t="shared" si="0"/>
        <v>0</v>
      </c>
      <c r="AE209" s="300"/>
      <c r="AF209" s="300"/>
      <c r="AG209" s="300"/>
      <c r="AH209" s="300"/>
      <c r="AI209" s="300"/>
      <c r="AJ209" s="300"/>
      <c r="AK209" s="300"/>
      <c r="AL209" s="300"/>
      <c r="AM209" s="300"/>
      <c r="AN209" s="300"/>
      <c r="AO209" s="301"/>
      <c r="AP209" s="29"/>
    </row>
    <row r="210" spans="1:42" s="47" customFormat="1" ht="34.5" customHeight="1" outlineLevel="1" x14ac:dyDescent="0.25">
      <c r="A210" s="43"/>
      <c r="B210" s="202" t="s">
        <v>183</v>
      </c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  <c r="V210" s="235">
        <v>3</v>
      </c>
      <c r="W210" s="236"/>
      <c r="X210" s="236"/>
      <c r="Y210" s="237">
        <f>AA151</f>
        <v>0</v>
      </c>
      <c r="Z210" s="238"/>
      <c r="AA210" s="239"/>
      <c r="AB210" s="316">
        <f t="shared" si="1"/>
        <v>0</v>
      </c>
      <c r="AC210" s="316"/>
      <c r="AD210" s="299">
        <f t="shared" si="0"/>
        <v>0</v>
      </c>
      <c r="AE210" s="300"/>
      <c r="AF210" s="300"/>
      <c r="AG210" s="300"/>
      <c r="AH210" s="300"/>
      <c r="AI210" s="300"/>
      <c r="AJ210" s="300"/>
      <c r="AK210" s="300"/>
      <c r="AL210" s="300"/>
      <c r="AM210" s="300"/>
      <c r="AN210" s="300"/>
      <c r="AO210" s="301"/>
      <c r="AP210" s="29"/>
    </row>
    <row r="211" spans="1:42" s="47" customFormat="1" ht="34.5" customHeight="1" outlineLevel="1" x14ac:dyDescent="0.25">
      <c r="A211" s="43"/>
      <c r="B211" s="202" t="s">
        <v>185</v>
      </c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35">
        <v>3</v>
      </c>
      <c r="W211" s="236"/>
      <c r="X211" s="236"/>
      <c r="Y211" s="237">
        <f>AA160</f>
        <v>0</v>
      </c>
      <c r="Z211" s="238"/>
      <c r="AA211" s="239"/>
      <c r="AB211" s="316">
        <f t="shared" si="1"/>
        <v>0</v>
      </c>
      <c r="AC211" s="316"/>
      <c r="AD211" s="299">
        <f t="shared" si="0"/>
        <v>0</v>
      </c>
      <c r="AE211" s="300"/>
      <c r="AF211" s="300"/>
      <c r="AG211" s="300"/>
      <c r="AH211" s="300"/>
      <c r="AI211" s="300"/>
      <c r="AJ211" s="300"/>
      <c r="AK211" s="300"/>
      <c r="AL211" s="300"/>
      <c r="AM211" s="300"/>
      <c r="AN211" s="300"/>
      <c r="AO211" s="301"/>
      <c r="AP211" s="29"/>
    </row>
    <row r="212" spans="1:42" s="47" customFormat="1" ht="34.5" customHeight="1" outlineLevel="1" x14ac:dyDescent="0.25">
      <c r="A212" s="43"/>
      <c r="B212" s="202" t="s">
        <v>186</v>
      </c>
      <c r="C212" s="202"/>
      <c r="D212" s="202"/>
      <c r="E212" s="202"/>
      <c r="F212" s="202"/>
      <c r="G212" s="202"/>
      <c r="H212" s="202"/>
      <c r="I212" s="202"/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  <c r="V212" s="235">
        <v>7</v>
      </c>
      <c r="W212" s="236"/>
      <c r="X212" s="236"/>
      <c r="Y212" s="237">
        <f>AA169</f>
        <v>0</v>
      </c>
      <c r="Z212" s="238"/>
      <c r="AA212" s="239"/>
      <c r="AB212" s="316">
        <f t="shared" si="1"/>
        <v>0</v>
      </c>
      <c r="AC212" s="316"/>
      <c r="AD212" s="299">
        <f t="shared" si="0"/>
        <v>0</v>
      </c>
      <c r="AE212" s="300"/>
      <c r="AF212" s="300"/>
      <c r="AG212" s="300"/>
      <c r="AH212" s="300"/>
      <c r="AI212" s="300"/>
      <c r="AJ212" s="300"/>
      <c r="AK212" s="300"/>
      <c r="AL212" s="300"/>
      <c r="AM212" s="300"/>
      <c r="AN212" s="300"/>
      <c r="AO212" s="301"/>
      <c r="AP212" s="29"/>
    </row>
    <row r="213" spans="1:42" s="47" customFormat="1" ht="34.5" customHeight="1" outlineLevel="1" x14ac:dyDescent="0.25">
      <c r="A213" s="43"/>
      <c r="B213" s="202" t="s">
        <v>187</v>
      </c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235">
        <v>3</v>
      </c>
      <c r="W213" s="235"/>
      <c r="X213" s="235"/>
      <c r="Y213" s="237">
        <f>AA186</f>
        <v>0</v>
      </c>
      <c r="Z213" s="238"/>
      <c r="AA213" s="239"/>
      <c r="AB213" s="316">
        <f t="shared" si="1"/>
        <v>0</v>
      </c>
      <c r="AC213" s="316"/>
      <c r="AD213" s="299">
        <f t="shared" si="0"/>
        <v>0</v>
      </c>
      <c r="AE213" s="300"/>
      <c r="AF213" s="300"/>
      <c r="AG213" s="300"/>
      <c r="AH213" s="300"/>
      <c r="AI213" s="300"/>
      <c r="AJ213" s="300"/>
      <c r="AK213" s="300"/>
      <c r="AL213" s="300"/>
      <c r="AM213" s="300"/>
      <c r="AN213" s="300"/>
      <c r="AO213" s="301"/>
      <c r="AP213" s="29"/>
    </row>
    <row r="214" spans="1:42" s="47" customFormat="1" ht="34.5" customHeight="1" outlineLevel="1" x14ac:dyDescent="0.25">
      <c r="A214" s="43"/>
      <c r="B214" s="202" t="s">
        <v>188</v>
      </c>
      <c r="C214" s="202"/>
      <c r="D214" s="202"/>
      <c r="E214" s="202"/>
      <c r="F214" s="202"/>
      <c r="G214" s="202"/>
      <c r="H214" s="202"/>
      <c r="I214" s="202"/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  <c r="V214" s="235">
        <v>1</v>
      </c>
      <c r="W214" s="236"/>
      <c r="X214" s="236"/>
      <c r="Y214" s="237">
        <f>AA195</f>
        <v>0</v>
      </c>
      <c r="Z214" s="238"/>
      <c r="AA214" s="239"/>
      <c r="AB214" s="316">
        <f t="shared" si="1"/>
        <v>0</v>
      </c>
      <c r="AC214" s="316"/>
      <c r="AD214" s="299">
        <f t="shared" si="0"/>
        <v>0</v>
      </c>
      <c r="AE214" s="300"/>
      <c r="AF214" s="300"/>
      <c r="AG214" s="300"/>
      <c r="AH214" s="300"/>
      <c r="AI214" s="300"/>
      <c r="AJ214" s="300"/>
      <c r="AK214" s="300"/>
      <c r="AL214" s="300"/>
      <c r="AM214" s="300"/>
      <c r="AN214" s="300"/>
      <c r="AO214" s="301"/>
      <c r="AP214" s="29"/>
    </row>
    <row r="215" spans="1:42" ht="15" customHeight="1" outlineLevel="1" x14ac:dyDescent="0.25">
      <c r="A215" s="27"/>
      <c r="B215" s="200" t="s">
        <v>93</v>
      </c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1"/>
      <c r="V215" s="240">
        <f>SUM(V204:X214)</f>
        <v>52</v>
      </c>
      <c r="W215" s="241"/>
      <c r="X215" s="242"/>
      <c r="Y215" s="243"/>
      <c r="Z215" s="244"/>
      <c r="AA215" s="245"/>
      <c r="AB215" s="243"/>
      <c r="AC215" s="245"/>
      <c r="AD215" s="243"/>
      <c r="AE215" s="245"/>
      <c r="AF215" s="302" t="s">
        <v>69</v>
      </c>
      <c r="AG215" s="303"/>
      <c r="AH215" s="303"/>
      <c r="AI215" s="303"/>
      <c r="AJ215" s="303"/>
      <c r="AK215" s="303"/>
      <c r="AL215" s="303"/>
      <c r="AM215" s="303"/>
      <c r="AN215" s="303"/>
      <c r="AO215" s="304"/>
      <c r="AP215" s="29"/>
    </row>
    <row r="216" spans="1:42" ht="15" customHeight="1" outlineLevel="1" x14ac:dyDescent="0.25">
      <c r="A216" s="27"/>
      <c r="B216" s="200" t="s">
        <v>91</v>
      </c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1"/>
      <c r="V216" s="229"/>
      <c r="W216" s="230"/>
      <c r="X216" s="231"/>
      <c r="Y216" s="232">
        <f>SUM(Y204:AA214)</f>
        <v>0</v>
      </c>
      <c r="Z216" s="233"/>
      <c r="AA216" s="234"/>
      <c r="AB216" s="229"/>
      <c r="AC216" s="231"/>
      <c r="AD216" s="229"/>
      <c r="AE216" s="231"/>
      <c r="AF216" s="310">
        <f>AB217</f>
        <v>0</v>
      </c>
      <c r="AG216" s="311"/>
      <c r="AH216" s="311"/>
      <c r="AI216" s="311"/>
      <c r="AJ216" s="311"/>
      <c r="AK216" s="311"/>
      <c r="AL216" s="311"/>
      <c r="AM216" s="311"/>
      <c r="AN216" s="311"/>
      <c r="AO216" s="312"/>
      <c r="AP216" s="29"/>
    </row>
    <row r="217" spans="1:42" ht="15" customHeight="1" outlineLevel="1" thickBot="1" x14ac:dyDescent="0.3">
      <c r="A217" s="27"/>
      <c r="B217" s="200" t="s">
        <v>92</v>
      </c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1"/>
      <c r="V217" s="229"/>
      <c r="W217" s="230"/>
      <c r="X217" s="231"/>
      <c r="Y217" s="229"/>
      <c r="Z217" s="230"/>
      <c r="AA217" s="231"/>
      <c r="AB217" s="317">
        <f>Y216/V215</f>
        <v>0</v>
      </c>
      <c r="AC217" s="318"/>
      <c r="AD217" s="229"/>
      <c r="AE217" s="231"/>
      <c r="AF217" s="313"/>
      <c r="AG217" s="314"/>
      <c r="AH217" s="314"/>
      <c r="AI217" s="314"/>
      <c r="AJ217" s="314"/>
      <c r="AK217" s="314"/>
      <c r="AL217" s="314"/>
      <c r="AM217" s="314"/>
      <c r="AN217" s="314"/>
      <c r="AO217" s="315"/>
      <c r="AP217" s="29"/>
    </row>
    <row r="218" spans="1:42" ht="15" outlineLevel="1" thickBot="1" x14ac:dyDescent="0.25">
      <c r="A218" s="44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5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40"/>
      <c r="AP218" s="31"/>
    </row>
    <row r="219" spans="1:42" x14ac:dyDescent="0.2">
      <c r="AE219" s="91"/>
    </row>
    <row r="220" spans="1:42" x14ac:dyDescent="0.2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Y220" s="135"/>
      <c r="Z220" s="135"/>
      <c r="AA220" s="135"/>
      <c r="AB220" s="135"/>
      <c r="AC220" s="135"/>
      <c r="AD220" s="135"/>
      <c r="AN220" s="135"/>
      <c r="AO220" s="135"/>
    </row>
  </sheetData>
  <autoFilter ref="A1:AP183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9" showButton="0"/>
  </autoFilter>
  <mergeCells count="686">
    <mergeCell ref="AD208:AO208"/>
    <mergeCell ref="AA176:AB177"/>
    <mergeCell ref="AC176:AM177"/>
    <mergeCell ref="AA178:AB179"/>
    <mergeCell ref="AC178:AM179"/>
    <mergeCell ref="AA180:AB181"/>
    <mergeCell ref="AC180:AM181"/>
    <mergeCell ref="AN170:AP183"/>
    <mergeCell ref="AB208:AC208"/>
    <mergeCell ref="AB207:AC207"/>
    <mergeCell ref="AB206:AC206"/>
    <mergeCell ref="AC170:AM171"/>
    <mergeCell ref="AC174:AM175"/>
    <mergeCell ref="AC182:AM183"/>
    <mergeCell ref="AC172:AM173"/>
    <mergeCell ref="X193:AA193"/>
    <mergeCell ref="AC193:AM195"/>
    <mergeCell ref="AA194:AB194"/>
    <mergeCell ref="AA195:AB195"/>
    <mergeCell ref="AA196:AB197"/>
    <mergeCell ref="AC196:AM197"/>
    <mergeCell ref="X189:X190"/>
    <mergeCell ref="Y189:Y190"/>
    <mergeCell ref="Z189:Z190"/>
    <mergeCell ref="AD211:AO211"/>
    <mergeCell ref="AD212:AO212"/>
    <mergeCell ref="AD213:AO213"/>
    <mergeCell ref="X184:AA184"/>
    <mergeCell ref="AC184:AM186"/>
    <mergeCell ref="AA185:AB185"/>
    <mergeCell ref="AA186:AB186"/>
    <mergeCell ref="AA187:AB188"/>
    <mergeCell ref="AC187:AM188"/>
    <mergeCell ref="AA189:AB190"/>
    <mergeCell ref="AC189:AM190"/>
    <mergeCell ref="AA191:AB192"/>
    <mergeCell ref="AC191:AM192"/>
    <mergeCell ref="AN184:AP186"/>
    <mergeCell ref="AB213:AC213"/>
    <mergeCell ref="AD202:AO203"/>
    <mergeCell ref="AD204:AO204"/>
    <mergeCell ref="AD205:AO205"/>
    <mergeCell ref="AN193:AP195"/>
    <mergeCell ref="AN187:AP192"/>
    <mergeCell ref="AD209:AO209"/>
    <mergeCell ref="AD210:AO210"/>
    <mergeCell ref="AB210:AC210"/>
    <mergeCell ref="AN196:AP197"/>
    <mergeCell ref="AC138:AM139"/>
    <mergeCell ref="AA140:AB141"/>
    <mergeCell ref="AC140:AM141"/>
    <mergeCell ref="X142:AA142"/>
    <mergeCell ref="AC142:AM144"/>
    <mergeCell ref="AA143:AB143"/>
    <mergeCell ref="AA144:AB144"/>
    <mergeCell ref="AC163:AM164"/>
    <mergeCell ref="AA165:AB166"/>
    <mergeCell ref="AC165:AM166"/>
    <mergeCell ref="AC147:AM148"/>
    <mergeCell ref="AC149:AM151"/>
    <mergeCell ref="AC152:AM153"/>
    <mergeCell ref="AC154:AM155"/>
    <mergeCell ref="AC158:AM160"/>
    <mergeCell ref="AA154:AB155"/>
    <mergeCell ref="AA159:AB159"/>
    <mergeCell ref="AA160:AB160"/>
    <mergeCell ref="X138:X139"/>
    <mergeCell ref="Y138:Y139"/>
    <mergeCell ref="AA147:AB148"/>
    <mergeCell ref="AC131:AM132"/>
    <mergeCell ref="V131:V132"/>
    <mergeCell ref="W131:W132"/>
    <mergeCell ref="X133:AA133"/>
    <mergeCell ref="AC133:AM135"/>
    <mergeCell ref="AA134:AB134"/>
    <mergeCell ref="AA135:AB135"/>
    <mergeCell ref="AC136:AM137"/>
    <mergeCell ref="AA131:AA132"/>
    <mergeCell ref="AB131:AB132"/>
    <mergeCell ref="AC112:AM113"/>
    <mergeCell ref="AA114:AB115"/>
    <mergeCell ref="AC114:AM115"/>
    <mergeCell ref="AA116:AB117"/>
    <mergeCell ref="AC116:AM117"/>
    <mergeCell ref="AA87:AB88"/>
    <mergeCell ref="AA91:AB92"/>
    <mergeCell ref="AA93:AB94"/>
    <mergeCell ref="AA102:AB103"/>
    <mergeCell ref="AA104:AB105"/>
    <mergeCell ref="AA106:AB107"/>
    <mergeCell ref="AA89:AA90"/>
    <mergeCell ref="AC89:AM90"/>
    <mergeCell ref="AC91:AM92"/>
    <mergeCell ref="AC75:AM76"/>
    <mergeCell ref="AA77:AB78"/>
    <mergeCell ref="AC77:AM78"/>
    <mergeCell ref="AA75:AB76"/>
    <mergeCell ref="AC79:AM80"/>
    <mergeCell ref="AA81:AB82"/>
    <mergeCell ref="AC81:AM82"/>
    <mergeCell ref="AA83:AB84"/>
    <mergeCell ref="AC83:AM84"/>
    <mergeCell ref="AA79:AB80"/>
    <mergeCell ref="AC66:AM68"/>
    <mergeCell ref="AA67:AB67"/>
    <mergeCell ref="AA68:AB68"/>
    <mergeCell ref="AA69:AB70"/>
    <mergeCell ref="AC69:AM70"/>
    <mergeCell ref="AA71:AB72"/>
    <mergeCell ref="AC71:AM72"/>
    <mergeCell ref="AA73:AB74"/>
    <mergeCell ref="AC73:AM74"/>
    <mergeCell ref="AC167:AM169"/>
    <mergeCell ref="AC156:AM157"/>
    <mergeCell ref="AA127:AB128"/>
    <mergeCell ref="A136:A137"/>
    <mergeCell ref="B133:U135"/>
    <mergeCell ref="A174:A175"/>
    <mergeCell ref="B174:U175"/>
    <mergeCell ref="X174:X175"/>
    <mergeCell ref="Y174:Y175"/>
    <mergeCell ref="Z174:Z175"/>
    <mergeCell ref="AA174:AB175"/>
    <mergeCell ref="A172:A173"/>
    <mergeCell ref="B172:U173"/>
    <mergeCell ref="A138:A139"/>
    <mergeCell ref="A145:A146"/>
    <mergeCell ref="A147:A148"/>
    <mergeCell ref="A133:A135"/>
    <mergeCell ref="A129:A130"/>
    <mergeCell ref="B138:U139"/>
    <mergeCell ref="A140:A141"/>
    <mergeCell ref="AA168:AB168"/>
    <mergeCell ref="AA169:AB169"/>
    <mergeCell ref="AA172:AB173"/>
    <mergeCell ref="AA150:AB150"/>
    <mergeCell ref="AN152:AP157"/>
    <mergeCell ref="A156:A157"/>
    <mergeCell ref="A167:A169"/>
    <mergeCell ref="B163:U164"/>
    <mergeCell ref="X163:X164"/>
    <mergeCell ref="Y163:Y164"/>
    <mergeCell ref="AN167:AP169"/>
    <mergeCell ref="A163:A164"/>
    <mergeCell ref="A152:A153"/>
    <mergeCell ref="Z165:Z166"/>
    <mergeCell ref="A158:A160"/>
    <mergeCell ref="A154:A155"/>
    <mergeCell ref="A165:A166"/>
    <mergeCell ref="A161:A162"/>
    <mergeCell ref="B161:U162"/>
    <mergeCell ref="X152:X153"/>
    <mergeCell ref="Y152:Y153"/>
    <mergeCell ref="Z152:Z153"/>
    <mergeCell ref="Y161:Y162"/>
    <mergeCell ref="Z161:Z162"/>
    <mergeCell ref="AA156:AB157"/>
    <mergeCell ref="AA161:AB162"/>
    <mergeCell ref="AC161:AM162"/>
    <mergeCell ref="AA163:AB164"/>
    <mergeCell ref="AN145:AP148"/>
    <mergeCell ref="AC93:AM94"/>
    <mergeCell ref="AA95:AB96"/>
    <mergeCell ref="AC95:AM96"/>
    <mergeCell ref="AA97:AB98"/>
    <mergeCell ref="AC97:AM98"/>
    <mergeCell ref="X99:AA99"/>
    <mergeCell ref="AC99:AM101"/>
    <mergeCell ref="AA100:AB100"/>
    <mergeCell ref="AA101:AB101"/>
    <mergeCell ref="AC106:AM107"/>
    <mergeCell ref="AA108:AB109"/>
    <mergeCell ref="AC108:AM109"/>
    <mergeCell ref="AA110:AB111"/>
    <mergeCell ref="AC110:AM111"/>
    <mergeCell ref="AA112:AB113"/>
    <mergeCell ref="AC118:AM119"/>
    <mergeCell ref="AC120:AM121"/>
    <mergeCell ref="AC122:AM123"/>
    <mergeCell ref="AC124:AM126"/>
    <mergeCell ref="AA118:AB119"/>
    <mergeCell ref="AA120:AB121"/>
    <mergeCell ref="X124:AA124"/>
    <mergeCell ref="AA125:AB125"/>
    <mergeCell ref="A55:A57"/>
    <mergeCell ref="B55:U57"/>
    <mergeCell ref="V55:V57"/>
    <mergeCell ref="W55:W57"/>
    <mergeCell ref="AN58:AP65"/>
    <mergeCell ref="A60:A61"/>
    <mergeCell ref="B60:U61"/>
    <mergeCell ref="V60:V61"/>
    <mergeCell ref="W60:W61"/>
    <mergeCell ref="Z62:Z63"/>
    <mergeCell ref="A62:A63"/>
    <mergeCell ref="B62:U63"/>
    <mergeCell ref="V62:V63"/>
    <mergeCell ref="W62:W63"/>
    <mergeCell ref="AA56:AB56"/>
    <mergeCell ref="AA57:AB57"/>
    <mergeCell ref="AA58:AB59"/>
    <mergeCell ref="AA60:AB61"/>
    <mergeCell ref="AA62:AB63"/>
    <mergeCell ref="AA64:AB65"/>
    <mergeCell ref="B136:U137"/>
    <mergeCell ref="X89:X90"/>
    <mergeCell ref="A191:A192"/>
    <mergeCell ref="B191:U192"/>
    <mergeCell ref="X191:X192"/>
    <mergeCell ref="Y191:Y192"/>
    <mergeCell ref="X196:X197"/>
    <mergeCell ref="Y196:Y197"/>
    <mergeCell ref="Z196:Z197"/>
    <mergeCell ref="X182:X183"/>
    <mergeCell ref="Y182:Y183"/>
    <mergeCell ref="Z182:Z183"/>
    <mergeCell ref="A180:A181"/>
    <mergeCell ref="B180:U181"/>
    <mergeCell ref="X180:X181"/>
    <mergeCell ref="Y180:Y181"/>
    <mergeCell ref="Z180:Z181"/>
    <mergeCell ref="X167:AA167"/>
    <mergeCell ref="X170:X171"/>
    <mergeCell ref="Y170:Y171"/>
    <mergeCell ref="Z170:Z171"/>
    <mergeCell ref="AA170:AB171"/>
    <mergeCell ref="Z156:Z157"/>
    <mergeCell ref="AA151:AB151"/>
    <mergeCell ref="A14:AP14"/>
    <mergeCell ref="X106:X107"/>
    <mergeCell ref="X104:X105"/>
    <mergeCell ref="AB85:AB86"/>
    <mergeCell ref="AA122:AB123"/>
    <mergeCell ref="A91:A92"/>
    <mergeCell ref="B89:U90"/>
    <mergeCell ref="B91:U92"/>
    <mergeCell ref="A131:A132"/>
    <mergeCell ref="B131:U132"/>
    <mergeCell ref="X131:X132"/>
    <mergeCell ref="Y131:Y132"/>
    <mergeCell ref="Z131:Z132"/>
    <mergeCell ref="V89:V90"/>
    <mergeCell ref="W89:W90"/>
    <mergeCell ref="B95:U96"/>
    <mergeCell ref="X62:X63"/>
    <mergeCell ref="Y62:Y63"/>
    <mergeCell ref="A127:A128"/>
    <mergeCell ref="AN55:AP57"/>
    <mergeCell ref="A58:A59"/>
    <mergeCell ref="B58:U59"/>
    <mergeCell ref="V58:V59"/>
    <mergeCell ref="W58:W59"/>
    <mergeCell ref="AB212:AC212"/>
    <mergeCell ref="A176:A177"/>
    <mergeCell ref="B176:U177"/>
    <mergeCell ref="X176:X177"/>
    <mergeCell ref="Y176:Y177"/>
    <mergeCell ref="Z176:Z177"/>
    <mergeCell ref="A178:A179"/>
    <mergeCell ref="B178:U179"/>
    <mergeCell ref="X178:X179"/>
    <mergeCell ref="Y178:Y179"/>
    <mergeCell ref="Z178:Z179"/>
    <mergeCell ref="AB202:AC203"/>
    <mergeCell ref="AB211:AC211"/>
    <mergeCell ref="A187:A188"/>
    <mergeCell ref="B187:U188"/>
    <mergeCell ref="X187:X188"/>
    <mergeCell ref="Y187:Y188"/>
    <mergeCell ref="Z187:Z188"/>
    <mergeCell ref="B202:U203"/>
    <mergeCell ref="AA182:AB183"/>
    <mergeCell ref="A11:AP13"/>
    <mergeCell ref="A1:AP10"/>
    <mergeCell ref="A33:AM33"/>
    <mergeCell ref="A31:Q31"/>
    <mergeCell ref="A26:L26"/>
    <mergeCell ref="A24:F24"/>
    <mergeCell ref="A23:J23"/>
    <mergeCell ref="A22:J22"/>
    <mergeCell ref="A20:I20"/>
    <mergeCell ref="A19:H19"/>
    <mergeCell ref="A18:I18"/>
    <mergeCell ref="A17:D17"/>
    <mergeCell ref="A16:J16"/>
    <mergeCell ref="A15:I15"/>
    <mergeCell ref="Z22:AC22"/>
    <mergeCell ref="Z23:AC23"/>
    <mergeCell ref="AD22:AM22"/>
    <mergeCell ref="AD23:AM23"/>
    <mergeCell ref="P17:T17"/>
    <mergeCell ref="U17:AD17"/>
    <mergeCell ref="K23:Y23"/>
    <mergeCell ref="K22:Y22"/>
    <mergeCell ref="K16:AM16"/>
    <mergeCell ref="J15:AM15"/>
    <mergeCell ref="AF216:AO217"/>
    <mergeCell ref="AB214:AC214"/>
    <mergeCell ref="V214:X214"/>
    <mergeCell ref="Y204:AA204"/>
    <mergeCell ref="Y207:AA207"/>
    <mergeCell ref="Y208:AA208"/>
    <mergeCell ref="V211:X211"/>
    <mergeCell ref="Y211:AA211"/>
    <mergeCell ref="AD216:AE216"/>
    <mergeCell ref="AB217:AC217"/>
    <mergeCell ref="AB216:AC216"/>
    <mergeCell ref="AB204:AC204"/>
    <mergeCell ref="Y205:AA205"/>
    <mergeCell ref="Y206:AA206"/>
    <mergeCell ref="AD217:AE217"/>
    <mergeCell ref="AB205:AC205"/>
    <mergeCell ref="V205:X205"/>
    <mergeCell ref="V206:X206"/>
    <mergeCell ref="V204:X204"/>
    <mergeCell ref="AB215:AC215"/>
    <mergeCell ref="AD215:AE215"/>
    <mergeCell ref="AB209:AC209"/>
    <mergeCell ref="AD206:AO206"/>
    <mergeCell ref="AD207:AO207"/>
    <mergeCell ref="AD214:AO214"/>
    <mergeCell ref="AF215:AO215"/>
    <mergeCell ref="B145:U146"/>
    <mergeCell ref="B149:U151"/>
    <mergeCell ref="X172:X173"/>
    <mergeCell ref="Y172:Y173"/>
    <mergeCell ref="Z172:Z173"/>
    <mergeCell ref="B184:U186"/>
    <mergeCell ref="Z191:Z192"/>
    <mergeCell ref="B158:U160"/>
    <mergeCell ref="B204:U204"/>
    <mergeCell ref="B167:U169"/>
    <mergeCell ref="Z163:Z164"/>
    <mergeCell ref="X161:X162"/>
    <mergeCell ref="X165:X166"/>
    <mergeCell ref="Y165:Y166"/>
    <mergeCell ref="X156:X157"/>
    <mergeCell ref="Y156:Y157"/>
    <mergeCell ref="X158:AA158"/>
    <mergeCell ref="V202:X203"/>
    <mergeCell ref="Y202:AA203"/>
    <mergeCell ref="AA145:AB146"/>
    <mergeCell ref="AC145:AM146"/>
    <mergeCell ref="B182:U183"/>
    <mergeCell ref="V85:V86"/>
    <mergeCell ref="B124:U126"/>
    <mergeCell ref="V83:V84"/>
    <mergeCell ref="X87:X88"/>
    <mergeCell ref="B110:U111"/>
    <mergeCell ref="A108:A109"/>
    <mergeCell ref="A116:A117"/>
    <mergeCell ref="A99:A101"/>
    <mergeCell ref="B102:U103"/>
    <mergeCell ref="A112:A113"/>
    <mergeCell ref="A110:A111"/>
    <mergeCell ref="B99:U101"/>
    <mergeCell ref="B97:U98"/>
    <mergeCell ref="A114:A115"/>
    <mergeCell ref="B114:U115"/>
    <mergeCell ref="B112:U113"/>
    <mergeCell ref="X110:X111"/>
    <mergeCell ref="X116:X117"/>
    <mergeCell ref="W85:W86"/>
    <mergeCell ref="B85:U86"/>
    <mergeCell ref="B104:U105"/>
    <mergeCell ref="B106:U107"/>
    <mergeCell ref="B108:U109"/>
    <mergeCell ref="Z77:Z78"/>
    <mergeCell ref="Z102:Z103"/>
    <mergeCell ref="X93:X94"/>
    <mergeCell ref="Y93:Y94"/>
    <mergeCell ref="Y81:Y82"/>
    <mergeCell ref="Y87:Y88"/>
    <mergeCell ref="Z87:Z88"/>
    <mergeCell ref="Z91:Z92"/>
    <mergeCell ref="Y89:Y90"/>
    <mergeCell ref="Z89:Z90"/>
    <mergeCell ref="X91:X92"/>
    <mergeCell ref="Y91:Y92"/>
    <mergeCell ref="X77:X78"/>
    <mergeCell ref="B77:U78"/>
    <mergeCell ref="B93:U94"/>
    <mergeCell ref="A87:A88"/>
    <mergeCell ref="B87:U88"/>
    <mergeCell ref="Y129:Y130"/>
    <mergeCell ref="Y108:Y109"/>
    <mergeCell ref="Y110:Y111"/>
    <mergeCell ref="Y127:Y128"/>
    <mergeCell ref="X122:X123"/>
    <mergeCell ref="Y122:Y123"/>
    <mergeCell ref="X127:X128"/>
    <mergeCell ref="X118:X119"/>
    <mergeCell ref="X129:X130"/>
    <mergeCell ref="Y102:Y103"/>
    <mergeCell ref="Y95:Y96"/>
    <mergeCell ref="Y120:Y121"/>
    <mergeCell ref="Y77:Y78"/>
    <mergeCell ref="X112:X113"/>
    <mergeCell ref="Y112:Y113"/>
    <mergeCell ref="A124:A126"/>
    <mergeCell ref="A120:A121"/>
    <mergeCell ref="A97:A98"/>
    <mergeCell ref="A118:A119"/>
    <mergeCell ref="A122:A123"/>
    <mergeCell ref="A71:A72"/>
    <mergeCell ref="A73:A74"/>
    <mergeCell ref="B73:U74"/>
    <mergeCell ref="A95:A96"/>
    <mergeCell ref="A104:A105"/>
    <mergeCell ref="A106:A107"/>
    <mergeCell ref="V87:V88"/>
    <mergeCell ref="W87:W88"/>
    <mergeCell ref="X95:X96"/>
    <mergeCell ref="W83:W84"/>
    <mergeCell ref="W81:W82"/>
    <mergeCell ref="V81:V82"/>
    <mergeCell ref="X81:X82"/>
    <mergeCell ref="A102:A103"/>
    <mergeCell ref="B75:U76"/>
    <mergeCell ref="B83:U84"/>
    <mergeCell ref="A79:A80"/>
    <mergeCell ref="A81:A82"/>
    <mergeCell ref="A83:A84"/>
    <mergeCell ref="A89:A90"/>
    <mergeCell ref="A77:A78"/>
    <mergeCell ref="A93:A94"/>
    <mergeCell ref="A85:A86"/>
    <mergeCell ref="B81:U82"/>
    <mergeCell ref="Z44:AD44"/>
    <mergeCell ref="Z43:AD43"/>
    <mergeCell ref="X64:X65"/>
    <mergeCell ref="Y64:Y65"/>
    <mergeCell ref="Z64:Z65"/>
    <mergeCell ref="AC55:AM57"/>
    <mergeCell ref="AC58:AM59"/>
    <mergeCell ref="B45:AM45"/>
    <mergeCell ref="O49:AL49"/>
    <mergeCell ref="O50:AL50"/>
    <mergeCell ref="AE43:AF43"/>
    <mergeCell ref="AI44:AJ44"/>
    <mergeCell ref="AI43:AJ43"/>
    <mergeCell ref="L43:M43"/>
    <mergeCell ref="Q44:R44"/>
    <mergeCell ref="X55:AA55"/>
    <mergeCell ref="AC60:AM61"/>
    <mergeCell ref="AC62:AM63"/>
    <mergeCell ref="AC64:AM65"/>
    <mergeCell ref="X58:X59"/>
    <mergeCell ref="Y58:Y59"/>
    <mergeCell ref="X60:X61"/>
    <mergeCell ref="Y60:Y61"/>
    <mergeCell ref="Z60:Z61"/>
    <mergeCell ref="B71:U72"/>
    <mergeCell ref="C43:K43"/>
    <mergeCell ref="C44:K44"/>
    <mergeCell ref="C41:K41"/>
    <mergeCell ref="AA41:AD41"/>
    <mergeCell ref="AE44:AF44"/>
    <mergeCell ref="E17:O17"/>
    <mergeCell ref="U19:Z19"/>
    <mergeCell ref="AA19:AB19"/>
    <mergeCell ref="J20:W20"/>
    <mergeCell ref="AF18:AM18"/>
    <mergeCell ref="AC19:AM19"/>
    <mergeCell ref="X20:AB20"/>
    <mergeCell ref="J18:AA18"/>
    <mergeCell ref="I19:R19"/>
    <mergeCell ref="B38:AO40"/>
    <mergeCell ref="G24:AM24"/>
    <mergeCell ref="AC20:AM20"/>
    <mergeCell ref="AB18:AE18"/>
    <mergeCell ref="AE41:AM41"/>
    <mergeCell ref="S19:T19"/>
    <mergeCell ref="B46:G46"/>
    <mergeCell ref="H46:AM46"/>
    <mergeCell ref="V44:W44"/>
    <mergeCell ref="Z58:Z59"/>
    <mergeCell ref="A66:A68"/>
    <mergeCell ref="A69:A70"/>
    <mergeCell ref="A75:A76"/>
    <mergeCell ref="B53:AM53"/>
    <mergeCell ref="B54:AM54"/>
    <mergeCell ref="B52:AM52"/>
    <mergeCell ref="B25:AM25"/>
    <mergeCell ref="B48:AM48"/>
    <mergeCell ref="S43:T43"/>
    <mergeCell ref="S44:T44"/>
    <mergeCell ref="N44:O44"/>
    <mergeCell ref="N43:O43"/>
    <mergeCell ref="X43:Y43"/>
    <mergeCell ref="X44:Y44"/>
    <mergeCell ref="S30:X30"/>
    <mergeCell ref="B37:AM37"/>
    <mergeCell ref="Q43:R43"/>
    <mergeCell ref="V43:W43"/>
    <mergeCell ref="L44:M44"/>
    <mergeCell ref="A64:A65"/>
    <mergeCell ref="B64:U65"/>
    <mergeCell ref="V64:V65"/>
    <mergeCell ref="B32:AM32"/>
    <mergeCell ref="Y85:Y86"/>
    <mergeCell ref="B47:G47"/>
    <mergeCell ref="H47:AM47"/>
    <mergeCell ref="X69:X70"/>
    <mergeCell ref="Y69:Y70"/>
    <mergeCell ref="Z69:Z70"/>
    <mergeCell ref="X71:X72"/>
    <mergeCell ref="Y71:Y72"/>
    <mergeCell ref="Z71:Z72"/>
    <mergeCell ref="X73:X74"/>
    <mergeCell ref="Y73:Y74"/>
    <mergeCell ref="Z73:Z74"/>
    <mergeCell ref="O51:AL51"/>
    <mergeCell ref="B49:N49"/>
    <mergeCell ref="B50:N50"/>
    <mergeCell ref="B51:N51"/>
    <mergeCell ref="B66:U68"/>
    <mergeCell ref="V66:V68"/>
    <mergeCell ref="W66:W68"/>
    <mergeCell ref="V69:V70"/>
    <mergeCell ref="W69:W70"/>
    <mergeCell ref="V71:V72"/>
    <mergeCell ref="W71:W72"/>
    <mergeCell ref="X66:AA66"/>
    <mergeCell ref="AA138:AB139"/>
    <mergeCell ref="B69:U70"/>
    <mergeCell ref="W64:W65"/>
    <mergeCell ref="Z85:Z86"/>
    <mergeCell ref="X83:X84"/>
    <mergeCell ref="Y83:Y84"/>
    <mergeCell ref="Z83:Z84"/>
    <mergeCell ref="B79:U80"/>
    <mergeCell ref="X75:X76"/>
    <mergeCell ref="Y75:Y76"/>
    <mergeCell ref="Z75:Z76"/>
    <mergeCell ref="X79:X80"/>
    <mergeCell ref="Y79:Y80"/>
    <mergeCell ref="Z79:Z80"/>
    <mergeCell ref="V75:V76"/>
    <mergeCell ref="W75:W76"/>
    <mergeCell ref="V79:V80"/>
    <mergeCell ref="W79:W80"/>
    <mergeCell ref="W77:W78"/>
    <mergeCell ref="V77:V78"/>
    <mergeCell ref="V73:V74"/>
    <mergeCell ref="W73:W74"/>
    <mergeCell ref="Z81:Z82"/>
    <mergeCell ref="X85:X86"/>
    <mergeCell ref="Z138:Z139"/>
    <mergeCell ref="Z136:Z137"/>
    <mergeCell ref="Z122:Z123"/>
    <mergeCell ref="Y116:Y117"/>
    <mergeCell ref="Z116:Z117"/>
    <mergeCell ref="X147:X148"/>
    <mergeCell ref="Y147:Y148"/>
    <mergeCell ref="Z147:Z148"/>
    <mergeCell ref="X145:X146"/>
    <mergeCell ref="Y145:Y146"/>
    <mergeCell ref="AB89:AB90"/>
    <mergeCell ref="Z93:Z94"/>
    <mergeCell ref="Z97:Z98"/>
    <mergeCell ref="Z95:Z96"/>
    <mergeCell ref="Z112:Z113"/>
    <mergeCell ref="Z110:Z111"/>
    <mergeCell ref="X136:X137"/>
    <mergeCell ref="Y136:Y137"/>
    <mergeCell ref="Z127:Z128"/>
    <mergeCell ref="Z120:Z121"/>
    <mergeCell ref="X114:X115"/>
    <mergeCell ref="AA129:AB130"/>
    <mergeCell ref="AA136:AB137"/>
    <mergeCell ref="AA126:AB126"/>
    <mergeCell ref="B217:U217"/>
    <mergeCell ref="V216:X216"/>
    <mergeCell ref="V217:X217"/>
    <mergeCell ref="Y216:AA216"/>
    <mergeCell ref="Y217:AA217"/>
    <mergeCell ref="B207:U207"/>
    <mergeCell ref="B208:U208"/>
    <mergeCell ref="B209:U209"/>
    <mergeCell ref="V207:X207"/>
    <mergeCell ref="V208:X208"/>
    <mergeCell ref="V209:X209"/>
    <mergeCell ref="V210:X210"/>
    <mergeCell ref="Y209:AA209"/>
    <mergeCell ref="Y210:AA210"/>
    <mergeCell ref="Y214:AA214"/>
    <mergeCell ref="B213:U213"/>
    <mergeCell ref="V213:X213"/>
    <mergeCell ref="Y213:AA213"/>
    <mergeCell ref="B211:U211"/>
    <mergeCell ref="B210:U210"/>
    <mergeCell ref="B215:U215"/>
    <mergeCell ref="V215:X215"/>
    <mergeCell ref="Y215:AA215"/>
    <mergeCell ref="B214:U214"/>
    <mergeCell ref="A142:A144"/>
    <mergeCell ref="B147:U148"/>
    <mergeCell ref="B156:U157"/>
    <mergeCell ref="B165:U166"/>
    <mergeCell ref="B196:U197"/>
    <mergeCell ref="B193:U195"/>
    <mergeCell ref="A196:A197"/>
    <mergeCell ref="A170:A171"/>
    <mergeCell ref="B170:U171"/>
    <mergeCell ref="A149:A151"/>
    <mergeCell ref="B154:U155"/>
    <mergeCell ref="B152:U153"/>
    <mergeCell ref="B142:U144"/>
    <mergeCell ref="A182:A183"/>
    <mergeCell ref="A189:A190"/>
    <mergeCell ref="B189:U190"/>
    <mergeCell ref="B216:U216"/>
    <mergeCell ref="B205:U205"/>
    <mergeCell ref="B206:U206"/>
    <mergeCell ref="B140:U141"/>
    <mergeCell ref="X140:X141"/>
    <mergeCell ref="Y140:Y141"/>
    <mergeCell ref="Z140:Z141"/>
    <mergeCell ref="X154:X155"/>
    <mergeCell ref="Y154:Y155"/>
    <mergeCell ref="Z154:Z155"/>
    <mergeCell ref="Z145:Z146"/>
    <mergeCell ref="B212:U212"/>
    <mergeCell ref="V212:X212"/>
    <mergeCell ref="Y212:AA212"/>
    <mergeCell ref="AA152:AB153"/>
    <mergeCell ref="AC127:AM128"/>
    <mergeCell ref="AC129:AM130"/>
    <mergeCell ref="X149:AA149"/>
    <mergeCell ref="AC85:AM86"/>
    <mergeCell ref="AC87:AM88"/>
    <mergeCell ref="AN127:AP132"/>
    <mergeCell ref="AN102:AP123"/>
    <mergeCell ref="AN124:AP126"/>
    <mergeCell ref="AE17:AI17"/>
    <mergeCell ref="AJ17:AM17"/>
    <mergeCell ref="AN99:AP101"/>
    <mergeCell ref="AN69:AP98"/>
    <mergeCell ref="X97:X98"/>
    <mergeCell ref="AA85:AA86"/>
    <mergeCell ref="AC104:AM105"/>
    <mergeCell ref="Y114:Y115"/>
    <mergeCell ref="Z114:Z115"/>
    <mergeCell ref="Y104:Y105"/>
    <mergeCell ref="Z104:Z105"/>
    <mergeCell ref="Z106:Z107"/>
    <mergeCell ref="X108:X109"/>
    <mergeCell ref="X102:X103"/>
    <mergeCell ref="Z108:Z109"/>
    <mergeCell ref="AC102:AM103"/>
    <mergeCell ref="B127:U128"/>
    <mergeCell ref="B118:U119"/>
    <mergeCell ref="Y118:Y119"/>
    <mergeCell ref="Z118:Z119"/>
    <mergeCell ref="X120:X121"/>
    <mergeCell ref="Z129:Z130"/>
    <mergeCell ref="B116:U117"/>
    <mergeCell ref="Y106:Y107"/>
    <mergeCell ref="B120:U121"/>
    <mergeCell ref="B129:U130"/>
    <mergeCell ref="B122:U123"/>
    <mergeCell ref="A220:O220"/>
    <mergeCell ref="Y220:AD220"/>
    <mergeCell ref="AN220:AO220"/>
    <mergeCell ref="AN161:AP166"/>
    <mergeCell ref="AN158:AP160"/>
    <mergeCell ref="B200:AO200"/>
    <mergeCell ref="N26:T26"/>
    <mergeCell ref="N27:U27"/>
    <mergeCell ref="N28:U28"/>
    <mergeCell ref="V28:AM28"/>
    <mergeCell ref="A30:Q30"/>
    <mergeCell ref="S31:X31"/>
    <mergeCell ref="D34:H34"/>
    <mergeCell ref="D35:G35"/>
    <mergeCell ref="AN149:AP151"/>
    <mergeCell ref="AO15:AP29"/>
    <mergeCell ref="Y97:Y98"/>
    <mergeCell ref="L41:Y42"/>
    <mergeCell ref="AN66:AP68"/>
    <mergeCell ref="AN142:AP144"/>
    <mergeCell ref="AN136:AP141"/>
    <mergeCell ref="AN133:AP135"/>
    <mergeCell ref="D36:J36"/>
    <mergeCell ref="K36:AB36"/>
  </mergeCells>
  <conditionalFormatting sqref="Z58">
    <cfRule type="cellIs" dxfId="76" priority="120" operator="equal">
      <formula>1</formula>
    </cfRule>
  </conditionalFormatting>
  <conditionalFormatting sqref="Y58">
    <cfRule type="cellIs" dxfId="75" priority="122" operator="equal">
      <formula>1</formula>
    </cfRule>
  </conditionalFormatting>
  <conditionalFormatting sqref="X58">
    <cfRule type="cellIs" dxfId="74" priority="110" operator="equal">
      <formula>1</formula>
    </cfRule>
  </conditionalFormatting>
  <conditionalFormatting sqref="Y145">
    <cfRule type="cellIs" dxfId="73" priority="58" operator="equal">
      <formula>1</formula>
    </cfRule>
  </conditionalFormatting>
  <conditionalFormatting sqref="Z161">
    <cfRule type="cellIs" dxfId="72" priority="42" operator="equal">
      <formula>1</formula>
    </cfRule>
  </conditionalFormatting>
  <conditionalFormatting sqref="Z140">
    <cfRule type="cellIs" dxfId="71" priority="60" operator="equal">
      <formula>1</formula>
    </cfRule>
  </conditionalFormatting>
  <conditionalFormatting sqref="Y154">
    <cfRule type="cellIs" dxfId="70" priority="49" operator="equal">
      <formula>1</formula>
    </cfRule>
  </conditionalFormatting>
  <conditionalFormatting sqref="Y60">
    <cfRule type="cellIs" dxfId="69" priority="106" operator="equal">
      <formula>1</formula>
    </cfRule>
  </conditionalFormatting>
  <conditionalFormatting sqref="Z147">
    <cfRule type="cellIs" dxfId="68" priority="54" operator="equal">
      <formula>1</formula>
    </cfRule>
  </conditionalFormatting>
  <conditionalFormatting sqref="Z189">
    <cfRule type="cellIs" dxfId="67" priority="21" operator="equal">
      <formula>1</formula>
    </cfRule>
  </conditionalFormatting>
  <conditionalFormatting sqref="X60">
    <cfRule type="cellIs" dxfId="66" priority="109" operator="equal">
      <formula>1</formula>
    </cfRule>
  </conditionalFormatting>
  <conditionalFormatting sqref="Z156">
    <cfRule type="cellIs" dxfId="65" priority="45" operator="equal">
      <formula>1</formula>
    </cfRule>
  </conditionalFormatting>
  <conditionalFormatting sqref="Y91">
    <cfRule type="cellIs" dxfId="64" priority="94" operator="equal">
      <formula>1</formula>
    </cfRule>
  </conditionalFormatting>
  <conditionalFormatting sqref="Y152">
    <cfRule type="cellIs" dxfId="63" priority="52" operator="equal">
      <formula>1</formula>
    </cfRule>
  </conditionalFormatting>
  <conditionalFormatting sqref="Y62">
    <cfRule type="cellIs" dxfId="62" priority="105" operator="equal">
      <formula>1</formula>
    </cfRule>
  </conditionalFormatting>
  <conditionalFormatting sqref="Y64">
    <cfRule type="cellIs" dxfId="61" priority="104" operator="equal">
      <formula>1</formula>
    </cfRule>
  </conditionalFormatting>
  <conditionalFormatting sqref="Z60">
    <cfRule type="cellIs" dxfId="60" priority="103" operator="equal">
      <formula>1</formula>
    </cfRule>
  </conditionalFormatting>
  <conditionalFormatting sqref="Z62">
    <cfRule type="cellIs" dxfId="59" priority="102" operator="equal">
      <formula>1</formula>
    </cfRule>
  </conditionalFormatting>
  <conditionalFormatting sqref="Z64">
    <cfRule type="cellIs" dxfId="58" priority="101" operator="equal">
      <formula>1</formula>
    </cfRule>
  </conditionalFormatting>
  <conditionalFormatting sqref="Z69">
    <cfRule type="cellIs" dxfId="57" priority="99" operator="equal">
      <formula>1</formula>
    </cfRule>
  </conditionalFormatting>
  <conditionalFormatting sqref="Y69">
    <cfRule type="cellIs" dxfId="56" priority="100" operator="equal">
      <formula>1</formula>
    </cfRule>
  </conditionalFormatting>
  <conditionalFormatting sqref="Z71 Z73 Z75 Z77 Z79 Z81 Z83 Z87">
    <cfRule type="cellIs" dxfId="55" priority="96" operator="equal">
      <formula>1</formula>
    </cfRule>
  </conditionalFormatting>
  <conditionalFormatting sqref="Y71 Y73 Y75 Y77 Y79 Y81 Y83 Y87">
    <cfRule type="cellIs" dxfId="54" priority="97" operator="equal">
      <formula>1</formula>
    </cfRule>
  </conditionalFormatting>
  <conditionalFormatting sqref="Z97">
    <cfRule type="cellIs" dxfId="53" priority="84" operator="equal">
      <formula>1</formula>
    </cfRule>
  </conditionalFormatting>
  <conditionalFormatting sqref="Z91">
    <cfRule type="cellIs" dxfId="52" priority="93" operator="equal">
      <formula>1</formula>
    </cfRule>
  </conditionalFormatting>
  <conditionalFormatting sqref="Y102">
    <cfRule type="cellIs" dxfId="51" priority="82" operator="equal">
      <formula>1</formula>
    </cfRule>
  </conditionalFormatting>
  <conditionalFormatting sqref="Z93">
    <cfRule type="cellIs" dxfId="50" priority="90" operator="equal">
      <formula>1</formula>
    </cfRule>
  </conditionalFormatting>
  <conditionalFormatting sqref="Y93">
    <cfRule type="cellIs" dxfId="49" priority="91" operator="equal">
      <formula>1</formula>
    </cfRule>
  </conditionalFormatting>
  <conditionalFormatting sqref="Y104 Y106 Y108 Y110 Y112 Y114 Y116 Y118 Y120 Y122">
    <cfRule type="cellIs" dxfId="48" priority="79" operator="equal">
      <formula>1</formula>
    </cfRule>
  </conditionalFormatting>
  <conditionalFormatting sqref="Z95">
    <cfRule type="cellIs" dxfId="47" priority="87" operator="equal">
      <formula>1</formula>
    </cfRule>
  </conditionalFormatting>
  <conditionalFormatting sqref="Y95">
    <cfRule type="cellIs" dxfId="46" priority="88" operator="equal">
      <formula>1</formula>
    </cfRule>
  </conditionalFormatting>
  <conditionalFormatting sqref="Y127">
    <cfRule type="cellIs" dxfId="45" priority="76" operator="equal">
      <formula>1</formula>
    </cfRule>
  </conditionalFormatting>
  <conditionalFormatting sqref="Y97">
    <cfRule type="cellIs" dxfId="44" priority="85" operator="equal">
      <formula>1</formula>
    </cfRule>
  </conditionalFormatting>
  <conditionalFormatting sqref="Y129">
    <cfRule type="cellIs" dxfId="43" priority="73" operator="equal">
      <formula>1</formula>
    </cfRule>
  </conditionalFormatting>
  <conditionalFormatting sqref="Z102">
    <cfRule type="cellIs" dxfId="42" priority="81" operator="equal">
      <formula>1</formula>
    </cfRule>
  </conditionalFormatting>
  <conditionalFormatting sqref="Z104 Z106 Z108 Z110 Z112 Z114 Z116 Z118 Z120 Z122">
    <cfRule type="cellIs" dxfId="41" priority="78" operator="equal">
      <formula>1</formula>
    </cfRule>
  </conditionalFormatting>
  <conditionalFormatting sqref="Z127">
    <cfRule type="cellIs" dxfId="40" priority="75" operator="equal">
      <formula>1</formula>
    </cfRule>
  </conditionalFormatting>
  <conditionalFormatting sqref="Z136">
    <cfRule type="cellIs" dxfId="39" priority="66" operator="equal">
      <formula>1</formula>
    </cfRule>
  </conditionalFormatting>
  <conditionalFormatting sqref="Z129">
    <cfRule type="cellIs" dxfId="38" priority="72" operator="equal">
      <formula>1</formula>
    </cfRule>
  </conditionalFormatting>
  <conditionalFormatting sqref="Z138">
    <cfRule type="cellIs" dxfId="37" priority="63" operator="equal">
      <formula>1</formula>
    </cfRule>
  </conditionalFormatting>
  <conditionalFormatting sqref="Z154">
    <cfRule type="cellIs" dxfId="36" priority="48" operator="equal">
      <formula>1</formula>
    </cfRule>
  </conditionalFormatting>
  <conditionalFormatting sqref="Y187">
    <cfRule type="cellIs" dxfId="35" priority="25" operator="equal">
      <formula>1</formula>
    </cfRule>
  </conditionalFormatting>
  <conditionalFormatting sqref="Y136">
    <cfRule type="cellIs" dxfId="34" priority="67" operator="equal">
      <formula>1</formula>
    </cfRule>
  </conditionalFormatting>
  <conditionalFormatting sqref="Y138">
    <cfRule type="cellIs" dxfId="33" priority="64" operator="equal">
      <formula>1</formula>
    </cfRule>
  </conditionalFormatting>
  <conditionalFormatting sqref="Y147">
    <cfRule type="cellIs" dxfId="32" priority="55" operator="equal">
      <formula>1</formula>
    </cfRule>
  </conditionalFormatting>
  <conditionalFormatting sqref="Z152">
    <cfRule type="cellIs" dxfId="31" priority="51" operator="equal">
      <formula>1</formula>
    </cfRule>
  </conditionalFormatting>
  <conditionalFormatting sqref="Y140">
    <cfRule type="cellIs" dxfId="30" priority="61" operator="equal">
      <formula>1</formula>
    </cfRule>
  </conditionalFormatting>
  <conditionalFormatting sqref="Z145">
    <cfRule type="cellIs" dxfId="29" priority="57" operator="equal">
      <formula>1</formula>
    </cfRule>
  </conditionalFormatting>
  <conditionalFormatting sqref="Z163 Z165">
    <cfRule type="cellIs" dxfId="28" priority="36" operator="equal">
      <formula>1</formula>
    </cfRule>
  </conditionalFormatting>
  <conditionalFormatting sqref="Y161">
    <cfRule type="cellIs" dxfId="27" priority="43" operator="equal">
      <formula>1</formula>
    </cfRule>
  </conditionalFormatting>
  <conditionalFormatting sqref="Z172">
    <cfRule type="cellIs" dxfId="26" priority="30" operator="equal">
      <formula>1</formula>
    </cfRule>
  </conditionalFormatting>
  <conditionalFormatting sqref="Y172">
    <cfRule type="cellIs" dxfId="25" priority="31" operator="equal">
      <formula>1</formula>
    </cfRule>
  </conditionalFormatting>
  <conditionalFormatting sqref="Y156">
    <cfRule type="cellIs" dxfId="24" priority="46" operator="equal">
      <formula>1</formula>
    </cfRule>
  </conditionalFormatting>
  <conditionalFormatting sqref="Y170">
    <cfRule type="cellIs" dxfId="23" priority="34" operator="equal">
      <formula>1</formula>
    </cfRule>
  </conditionalFormatting>
  <conditionalFormatting sqref="Z174 Z176 Z178 Z180 Z182">
    <cfRule type="cellIs" dxfId="22" priority="27" operator="equal">
      <formula>1</formula>
    </cfRule>
  </conditionalFormatting>
  <conditionalFormatting sqref="Y163 Y165">
    <cfRule type="cellIs" dxfId="21" priority="37" operator="equal">
      <formula>1</formula>
    </cfRule>
  </conditionalFormatting>
  <conditionalFormatting sqref="Y196">
    <cfRule type="cellIs" dxfId="20" priority="16" operator="equal">
      <formula>1</formula>
    </cfRule>
  </conditionalFormatting>
  <conditionalFormatting sqref="Z196">
    <cfRule type="cellIs" dxfId="19" priority="15" operator="equal">
      <formula>1</formula>
    </cfRule>
  </conditionalFormatting>
  <conditionalFormatting sqref="X62 X64">
    <cfRule type="cellIs" dxfId="18" priority="13" operator="equal">
      <formula>1</formula>
    </cfRule>
  </conditionalFormatting>
  <conditionalFormatting sqref="Y191">
    <cfRule type="cellIs" dxfId="17" priority="19" operator="equal">
      <formula>1</formula>
    </cfRule>
  </conditionalFormatting>
  <conditionalFormatting sqref="Z170">
    <cfRule type="cellIs" dxfId="16" priority="33" operator="equal">
      <formula>1</formula>
    </cfRule>
  </conditionalFormatting>
  <conditionalFormatting sqref="Y174 Y176 Y178 Y180 Y182">
    <cfRule type="cellIs" dxfId="15" priority="28" operator="equal">
      <formula>1</formula>
    </cfRule>
  </conditionalFormatting>
  <conditionalFormatting sqref="Z187">
    <cfRule type="cellIs" dxfId="14" priority="24" operator="equal">
      <formula>1</formula>
    </cfRule>
  </conditionalFormatting>
  <conditionalFormatting sqref="Y189">
    <cfRule type="cellIs" dxfId="13" priority="22" operator="equal">
      <formula>1</formula>
    </cfRule>
  </conditionalFormatting>
  <conditionalFormatting sqref="Z191">
    <cfRule type="cellIs" dxfId="12" priority="18" operator="equal">
      <formula>1</formula>
    </cfRule>
  </conditionalFormatting>
  <conditionalFormatting sqref="X69 X71 X73 X75 X77 X79 X81 X83">
    <cfRule type="cellIs" dxfId="11" priority="12" operator="equal">
      <formula>1</formula>
    </cfRule>
  </conditionalFormatting>
  <conditionalFormatting sqref="X87">
    <cfRule type="cellIs" dxfId="10" priority="11" operator="equal">
      <formula>1</formula>
    </cfRule>
  </conditionalFormatting>
  <conditionalFormatting sqref="X91 X93 X95 X97">
    <cfRule type="cellIs" dxfId="9" priority="10" operator="equal">
      <formula>1</formula>
    </cfRule>
  </conditionalFormatting>
  <conditionalFormatting sqref="X102 X104 X106 X108 X110 X112 X114 X116 X118 X120 X122">
    <cfRule type="cellIs" dxfId="8" priority="9" operator="equal">
      <formula>1</formula>
    </cfRule>
  </conditionalFormatting>
  <conditionalFormatting sqref="X127 X129">
    <cfRule type="cellIs" dxfId="7" priority="8" operator="equal">
      <formula>1</formula>
    </cfRule>
  </conditionalFormatting>
  <conditionalFormatting sqref="X136 X138 X140">
    <cfRule type="cellIs" dxfId="6" priority="7" operator="equal">
      <formula>1</formula>
    </cfRule>
  </conditionalFormatting>
  <conditionalFormatting sqref="X145 X147">
    <cfRule type="cellIs" dxfId="5" priority="6" operator="equal">
      <formula>1</formula>
    </cfRule>
  </conditionalFormatting>
  <conditionalFormatting sqref="X152 X154 X156">
    <cfRule type="cellIs" dxfId="4" priority="5" operator="equal">
      <formula>1</formula>
    </cfRule>
  </conditionalFormatting>
  <conditionalFormatting sqref="X161 X163 X165">
    <cfRule type="cellIs" dxfId="3" priority="4" operator="equal">
      <formula>1</formula>
    </cfRule>
  </conditionalFormatting>
  <conditionalFormatting sqref="X170 X172 X174 X176 X178 X180 X182">
    <cfRule type="cellIs" dxfId="2" priority="3" operator="equal">
      <formula>1</formula>
    </cfRule>
  </conditionalFormatting>
  <conditionalFormatting sqref="X196">
    <cfRule type="cellIs" dxfId="1" priority="1" operator="equal">
      <formula>1</formula>
    </cfRule>
  </conditionalFormatting>
  <conditionalFormatting sqref="X187 X189 X191">
    <cfRule type="cellIs" dxfId="0" priority="2" operator="equal">
      <formula>1</formula>
    </cfRule>
  </conditionalFormatting>
  <printOptions horizontalCentered="1"/>
  <pageMargins left="0.15748031496062992" right="0.19685039370078741" top="0.27559055118110237" bottom="0.23622047244094491" header="0.19685039370078741" footer="0.19685039370078741"/>
  <pageSetup scale="48" fitToHeight="0" orientation="landscape" r:id="rId1"/>
  <headerFooter>
    <oddFooter>&amp;LF-BMA-SEG-23                                                    Mayo 03, 2017                                            Rev. 01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Sheet1!$A$1</xm:f>
          </x14:formula1>
          <xm:sqref>X187:X192 X91:X98 X87:X88 X58:X65 X69:X84 X102:X123 X127:X130 X136:X141 X145:X148 X152:X157 X161:X166 X170:X183 X196:X197</xm:sqref>
        </x14:dataValidation>
        <x14:dataValidation type="list" allowBlank="1" showInputMessage="1" showErrorMessage="1" xr:uid="{00000000-0002-0000-0000-000001000000}">
          <x14:formula1>
            <xm:f>Sheet1!$B$1</xm:f>
          </x14:formula1>
          <xm:sqref>Y58:Y65 Y102:Y123 Y91:Y98 Y69:Y84 Y87:Y88 Y127:Y130 Y136:Y141 Y145:Y148 Y152:Y157 Y161:Y166 Y170:Y183 Y187:Y192 Y196:Y197</xm:sqref>
        </x14:dataValidation>
        <x14:dataValidation type="list" allowBlank="1" showInputMessage="1" showErrorMessage="1" xr:uid="{00000000-0002-0000-0000-000002000000}">
          <x14:formula1>
            <xm:f>Sheet1!$C$1</xm:f>
          </x14:formula1>
          <xm:sqref>Z58:Z65 Z102:Z123 Z91:Z98 Z69:Z84 Z87:Z88 Z127:Z130 Z136:Z141 Z145:Z148 Z152:Z157 Z161:Z166 Z170:Z183 Z187:Z192 Z196:Z197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opLeftCell="D1" workbookViewId="0">
      <selection activeCell="H18" sqref="H18"/>
    </sheetView>
  </sheetViews>
  <sheetFormatPr baseColWidth="10" defaultColWidth="11.42578125" defaultRowHeight="15" x14ac:dyDescent="0.25"/>
  <cols>
    <col min="1" max="1" width="14.28515625" style="95" customWidth="1"/>
    <col min="2" max="2" width="11.42578125" style="95"/>
    <col min="3" max="3" width="12.140625" style="95" bestFit="1" customWidth="1"/>
    <col min="4" max="4" width="15.28515625" style="95" bestFit="1" customWidth="1"/>
    <col min="5" max="5" width="15.28515625" style="95" customWidth="1"/>
    <col min="6" max="6" width="11.42578125" style="95"/>
    <col min="7" max="7" width="11.7109375" style="95" bestFit="1" customWidth="1"/>
    <col min="8" max="8" width="10.28515625" style="95" bestFit="1" customWidth="1"/>
    <col min="9" max="9" width="11.42578125" style="95"/>
    <col min="10" max="10" width="69.42578125" style="95" customWidth="1"/>
    <col min="11" max="16384" width="11.42578125" style="95"/>
  </cols>
  <sheetData>
    <row r="1" spans="1:13" x14ac:dyDescent="0.25">
      <c r="A1" s="95" t="s">
        <v>109</v>
      </c>
      <c r="C1" s="95" t="s">
        <v>110</v>
      </c>
      <c r="E1" s="95" t="s">
        <v>114</v>
      </c>
    </row>
    <row r="2" spans="1:13" x14ac:dyDescent="0.25">
      <c r="A2" s="95" t="s">
        <v>111</v>
      </c>
      <c r="B2" s="95" t="s">
        <v>116</v>
      </c>
      <c r="C2" s="95" t="s">
        <v>95</v>
      </c>
      <c r="E2" s="95" t="s">
        <v>112</v>
      </c>
    </row>
    <row r="3" spans="1:13" x14ac:dyDescent="0.25">
      <c r="A3" s="95" t="s">
        <v>103</v>
      </c>
      <c r="C3" s="95" t="s">
        <v>96</v>
      </c>
      <c r="D3" s="95" t="s">
        <v>97</v>
      </c>
      <c r="E3" s="95" t="s">
        <v>113</v>
      </c>
      <c r="G3" s="95" t="s">
        <v>107</v>
      </c>
      <c r="H3" s="95" t="s">
        <v>108</v>
      </c>
    </row>
    <row r="4" spans="1:13" ht="15" customHeight="1" x14ac:dyDescent="0.25">
      <c r="A4" s="95" t="s">
        <v>104</v>
      </c>
      <c r="C4" s="95" t="s">
        <v>98</v>
      </c>
      <c r="G4" s="95" t="s">
        <v>103</v>
      </c>
      <c r="H4" s="95" t="s">
        <v>106</v>
      </c>
      <c r="J4" s="368" t="s">
        <v>120</v>
      </c>
      <c r="K4" s="368"/>
      <c r="L4" s="368"/>
      <c r="M4" s="368"/>
    </row>
    <row r="5" spans="1:13" x14ac:dyDescent="0.25">
      <c r="A5" s="95" t="s">
        <v>115</v>
      </c>
      <c r="C5" s="95" t="s">
        <v>99</v>
      </c>
      <c r="G5" s="95" t="s">
        <v>104</v>
      </c>
      <c r="H5" s="95" t="s">
        <v>105</v>
      </c>
      <c r="J5" s="368"/>
      <c r="K5" s="368"/>
      <c r="L5" s="368"/>
      <c r="M5" s="368"/>
    </row>
    <row r="6" spans="1:13" x14ac:dyDescent="0.25">
      <c r="C6" s="95" t="s">
        <v>100</v>
      </c>
      <c r="J6" s="368"/>
      <c r="K6" s="368"/>
      <c r="L6" s="368"/>
      <c r="M6" s="368"/>
    </row>
    <row r="7" spans="1:13" x14ac:dyDescent="0.25">
      <c r="C7" s="95" t="s">
        <v>101</v>
      </c>
      <c r="J7" s="368"/>
      <c r="K7" s="368"/>
      <c r="L7" s="368"/>
      <c r="M7" s="368"/>
    </row>
    <row r="8" spans="1:13" x14ac:dyDescent="0.25">
      <c r="C8" s="95" t="s">
        <v>102</v>
      </c>
      <c r="J8" s="368"/>
      <c r="K8" s="368"/>
      <c r="L8" s="368"/>
      <c r="M8" s="368"/>
    </row>
    <row r="9" spans="1:13" x14ac:dyDescent="0.25">
      <c r="J9" s="368"/>
      <c r="K9" s="368"/>
      <c r="L9" s="368"/>
      <c r="M9" s="368"/>
    </row>
    <row r="11" spans="1:13" x14ac:dyDescent="0.25">
      <c r="G11" s="95" t="s">
        <v>117</v>
      </c>
      <c r="H11" s="95" t="s">
        <v>118</v>
      </c>
      <c r="I11" s="95" t="s">
        <v>119</v>
      </c>
    </row>
  </sheetData>
  <mergeCells count="1">
    <mergeCell ref="J4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zoomScale="130" zoomScaleNormal="130" workbookViewId="0">
      <selection activeCell="B3" sqref="B3"/>
    </sheetView>
  </sheetViews>
  <sheetFormatPr baseColWidth="10" defaultColWidth="8.7109375" defaultRowHeight="15" x14ac:dyDescent="0.25"/>
  <cols>
    <col min="1" max="1" width="29" bestFit="1" customWidth="1"/>
  </cols>
  <sheetData>
    <row r="1" spans="1:1" x14ac:dyDescent="0.25">
      <c r="A1" s="123" t="s">
        <v>85</v>
      </c>
    </row>
    <row r="2" spans="1:1" x14ac:dyDescent="0.25">
      <c r="A2" s="123" t="s">
        <v>86</v>
      </c>
    </row>
    <row r="3" spans="1:1" x14ac:dyDescent="0.25">
      <c r="A3" s="123" t="s">
        <v>77</v>
      </c>
    </row>
    <row r="4" spans="1:1" x14ac:dyDescent="0.25">
      <c r="A4" s="123" t="s">
        <v>87</v>
      </c>
    </row>
    <row r="5" spans="1:1" x14ac:dyDescent="0.25">
      <c r="A5" s="123" t="s">
        <v>94</v>
      </c>
    </row>
    <row r="6" spans="1:1" x14ac:dyDescent="0.25">
      <c r="A6" s="123" t="s">
        <v>89</v>
      </c>
    </row>
    <row r="7" spans="1:1" x14ac:dyDescent="0.25">
      <c r="A7" s="12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91CF-4625-4BB1-8D37-C5BFBE4ACD09}">
  <dimension ref="A6:E10"/>
  <sheetViews>
    <sheetView workbookViewId="0">
      <selection activeCell="E10" sqref="E10"/>
    </sheetView>
  </sheetViews>
  <sheetFormatPr baseColWidth="10" defaultRowHeight="15" x14ac:dyDescent="0.25"/>
  <cols>
    <col min="3" max="3" width="37.5703125" customWidth="1"/>
  </cols>
  <sheetData>
    <row r="6" spans="1:5" ht="33.75" x14ac:dyDescent="0.5">
      <c r="A6" s="369" t="s">
        <v>164</v>
      </c>
      <c r="B6" s="369"/>
      <c r="C6" s="369"/>
      <c r="D6" s="369"/>
      <c r="E6" s="369"/>
    </row>
    <row r="7" spans="1:5" ht="15.75" thickBot="1" x14ac:dyDescent="0.3">
      <c r="A7" s="125"/>
      <c r="B7" s="126"/>
      <c r="C7" s="126"/>
      <c r="D7" s="126"/>
      <c r="E7" s="126"/>
    </row>
    <row r="8" spans="1:5" ht="29.25" thickBot="1" x14ac:dyDescent="0.3">
      <c r="A8" s="127" t="s">
        <v>165</v>
      </c>
      <c r="B8" s="128" t="s">
        <v>166</v>
      </c>
      <c r="C8" s="128" t="s">
        <v>167</v>
      </c>
      <c r="D8" s="128" t="s">
        <v>168</v>
      </c>
      <c r="E8" s="128" t="s">
        <v>169</v>
      </c>
    </row>
    <row r="9" spans="1:5" ht="75.75" thickBot="1" x14ac:dyDescent="0.3">
      <c r="A9" s="129" t="s">
        <v>170</v>
      </c>
      <c r="B9" s="130" t="s">
        <v>171</v>
      </c>
      <c r="C9" s="131" t="s">
        <v>173</v>
      </c>
      <c r="D9" s="130" t="s">
        <v>172</v>
      </c>
      <c r="E9" s="130" t="s">
        <v>174</v>
      </c>
    </row>
    <row r="10" spans="1:5" ht="45.75" thickBot="1" x14ac:dyDescent="0.3">
      <c r="A10" s="129" t="s">
        <v>175</v>
      </c>
      <c r="B10" s="130" t="s">
        <v>171</v>
      </c>
      <c r="C10" s="131" t="s">
        <v>176</v>
      </c>
      <c r="D10" s="130" t="s">
        <v>172</v>
      </c>
      <c r="E10" s="130" t="s">
        <v>177</v>
      </c>
    </row>
  </sheetData>
  <mergeCells count="1">
    <mergeCell ref="A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>
      <selection activeCell="F33" sqref="F33"/>
    </sheetView>
  </sheetViews>
  <sheetFormatPr baseColWidth="10" defaultColWidth="8.7109375" defaultRowHeight="15" x14ac:dyDescent="0.25"/>
  <sheetData>
    <row r="1" spans="1:3" x14ac:dyDescent="0.25">
      <c r="A1" t="s">
        <v>141</v>
      </c>
      <c r="B1" t="s">
        <v>142</v>
      </c>
      <c r="C1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4"/>
  <sheetViews>
    <sheetView topLeftCell="A3" zoomScale="80" zoomScaleNormal="80" workbookViewId="0">
      <selection activeCell="D15" sqref="D15"/>
    </sheetView>
  </sheetViews>
  <sheetFormatPr baseColWidth="10" defaultColWidth="11.42578125" defaultRowHeight="15" x14ac:dyDescent="0.2"/>
  <cols>
    <col min="1" max="1" width="11.42578125" style="72"/>
    <col min="2" max="2" width="22.42578125" style="72" bestFit="1" customWidth="1"/>
    <col min="3" max="3" width="25.5703125" style="72" bestFit="1" customWidth="1"/>
    <col min="4" max="4" width="13" style="72" customWidth="1"/>
    <col min="5" max="5" width="136.140625" style="72" customWidth="1"/>
    <col min="6" max="16384" width="11.42578125" style="72"/>
  </cols>
  <sheetData>
    <row r="2" spans="2:12" x14ac:dyDescent="0.2">
      <c r="B2" s="72" t="s">
        <v>63</v>
      </c>
      <c r="C2" s="72" t="s">
        <v>64</v>
      </c>
    </row>
    <row r="3" spans="2:12" x14ac:dyDescent="0.2">
      <c r="B3" s="72" t="s">
        <v>58</v>
      </c>
      <c r="C3" s="72" t="s">
        <v>59</v>
      </c>
    </row>
    <row r="4" spans="2:12" x14ac:dyDescent="0.2">
      <c r="B4" s="72" t="s">
        <v>57</v>
      </c>
      <c r="C4" s="72" t="s">
        <v>60</v>
      </c>
    </row>
    <row r="5" spans="2:12" x14ac:dyDescent="0.2">
      <c r="B5" s="72" t="s">
        <v>66</v>
      </c>
      <c r="C5" s="72" t="s">
        <v>65</v>
      </c>
    </row>
    <row r="6" spans="2:12" x14ac:dyDescent="0.2">
      <c r="B6" s="72" t="s">
        <v>67</v>
      </c>
      <c r="C6" s="72" t="s">
        <v>65</v>
      </c>
    </row>
    <row r="7" spans="2:12" x14ac:dyDescent="0.2">
      <c r="B7" s="72" t="s">
        <v>68</v>
      </c>
      <c r="C7" s="72" t="s">
        <v>65</v>
      </c>
    </row>
    <row r="10" spans="2:12" s="73" customFormat="1" ht="28.5" x14ac:dyDescent="0.2">
      <c r="C10" s="72"/>
      <c r="D10" s="74" t="s">
        <v>74</v>
      </c>
      <c r="E10" s="75" t="s">
        <v>76</v>
      </c>
      <c r="F10" s="72"/>
      <c r="G10" s="72"/>
      <c r="H10" s="72"/>
      <c r="I10" s="72"/>
      <c r="J10" s="72"/>
      <c r="K10" s="72"/>
      <c r="L10" s="72"/>
    </row>
    <row r="11" spans="2:12" s="73" customFormat="1" ht="28.5" x14ac:dyDescent="0.2">
      <c r="C11" s="72"/>
      <c r="D11" s="74" t="s">
        <v>73</v>
      </c>
      <c r="E11" s="75" t="s">
        <v>75</v>
      </c>
      <c r="F11" s="72"/>
      <c r="G11" s="72"/>
      <c r="H11" s="72"/>
      <c r="I11" s="72"/>
      <c r="J11" s="72"/>
      <c r="K11" s="72"/>
      <c r="L11" s="72"/>
    </row>
    <row r="12" spans="2:12" s="73" customFormat="1" ht="28.5" x14ac:dyDescent="0.2">
      <c r="C12" s="72"/>
      <c r="D12" s="74" t="s">
        <v>72</v>
      </c>
      <c r="E12" s="75" t="s">
        <v>70</v>
      </c>
      <c r="F12" s="72"/>
      <c r="G12" s="72"/>
      <c r="H12" s="72"/>
      <c r="I12" s="72"/>
      <c r="J12" s="72"/>
      <c r="K12" s="72"/>
      <c r="L12" s="72"/>
    </row>
    <row r="13" spans="2:12" s="73" customFormat="1" ht="28.5" x14ac:dyDescent="0.2">
      <c r="C13" s="72"/>
      <c r="D13" s="74" t="s">
        <v>71</v>
      </c>
      <c r="E13" s="75" t="s">
        <v>90</v>
      </c>
      <c r="F13" s="72"/>
      <c r="G13" s="72"/>
      <c r="H13" s="72"/>
      <c r="I13" s="72"/>
      <c r="J13" s="72"/>
      <c r="K13" s="72"/>
      <c r="L13" s="72"/>
    </row>
    <row r="14" spans="2:12" ht="28.5" x14ac:dyDescent="0.2">
      <c r="D14" s="74" t="s">
        <v>121</v>
      </c>
      <c r="E14" s="75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zoomScale="80" zoomScaleNormal="80" workbookViewId="0">
      <selection activeCell="G2" sqref="G2"/>
    </sheetView>
  </sheetViews>
  <sheetFormatPr baseColWidth="10" defaultColWidth="9.140625" defaultRowHeight="14.25" x14ac:dyDescent="0.2"/>
  <cols>
    <col min="1" max="1" width="52.85546875" style="19" bestFit="1" customWidth="1"/>
    <col min="2" max="2" width="6.28515625" style="4" bestFit="1" customWidth="1"/>
    <col min="3" max="3" width="10" style="4" bestFit="1" customWidth="1"/>
    <col min="4" max="4" width="7.42578125" style="4" bestFit="1" customWidth="1"/>
    <col min="5" max="5" width="9.140625" style="4"/>
    <col min="6" max="6" width="52.85546875" style="19" bestFit="1" customWidth="1"/>
    <col min="7" max="7" width="6.85546875" style="4" customWidth="1"/>
    <col min="8" max="8" width="10.28515625" style="4" bestFit="1" customWidth="1"/>
    <col min="9" max="9" width="7.85546875" style="4" bestFit="1" customWidth="1"/>
    <col min="10" max="16384" width="9.140625" style="4"/>
  </cols>
  <sheetData>
    <row r="1" spans="1:9" ht="15.75" thickBot="1" x14ac:dyDescent="0.25">
      <c r="A1" s="62"/>
      <c r="B1" s="53"/>
      <c r="C1" s="54" t="s">
        <v>8</v>
      </c>
      <c r="D1" s="55" t="s">
        <v>9</v>
      </c>
      <c r="F1" s="62"/>
      <c r="G1" s="53"/>
      <c r="H1" s="54" t="s">
        <v>8</v>
      </c>
      <c r="I1" s="55" t="s">
        <v>9</v>
      </c>
    </row>
    <row r="2" spans="1:9" x14ac:dyDescent="0.2">
      <c r="A2" s="63" t="str">
        <f>'F-BMA-SEG-23 ENCUESTA DE SEGURI'!B66</f>
        <v>Estándar 2 Seguridad física</v>
      </c>
      <c r="B2" s="51">
        <f>'F-BMA-SEG-23 ENCUESTA DE SEGURI'!AC68</f>
        <v>0</v>
      </c>
      <c r="C2" s="52">
        <f>B2</f>
        <v>0</v>
      </c>
      <c r="D2" s="56">
        <v>5</v>
      </c>
      <c r="F2" s="66" t="str">
        <f t="shared" ref="F2:F9" si="0">A2</f>
        <v>Estándar 2 Seguridad física</v>
      </c>
      <c r="G2" s="1"/>
      <c r="H2" s="61">
        <f t="shared" ref="H2:H9" si="1">C2</f>
        <v>0</v>
      </c>
      <c r="I2" s="67">
        <v>5</v>
      </c>
    </row>
    <row r="3" spans="1:9" x14ac:dyDescent="0.2">
      <c r="A3" s="64" t="str">
        <f>'F-BMA-SEG-23 ENCUESTA DE SEGURI'!B99</f>
        <v>Estándar 3 Controles de acceso físico</v>
      </c>
      <c r="B3" s="5">
        <f>'F-BMA-SEG-23 ENCUESTA DE SEGURI'!AC101</f>
        <v>0</v>
      </c>
      <c r="C3" s="6">
        <f t="shared" ref="C3:C9" si="2">B3</f>
        <v>0</v>
      </c>
      <c r="D3" s="57">
        <v>5</v>
      </c>
      <c r="F3" s="66" t="str">
        <f t="shared" si="0"/>
        <v>Estándar 3 Controles de acceso físico</v>
      </c>
      <c r="G3" s="1"/>
      <c r="H3" s="61">
        <f t="shared" si="1"/>
        <v>0</v>
      </c>
      <c r="I3" s="67">
        <v>5</v>
      </c>
    </row>
    <row r="4" spans="1:9" x14ac:dyDescent="0.2">
      <c r="A4" s="64" t="str">
        <f>'F-BMA-SEG-23 ENCUESTA DE SEGURI'!B124</f>
        <v>Estándar 4 Socios comerciales</v>
      </c>
      <c r="B4" s="5">
        <f>'F-BMA-SEG-23 ENCUESTA DE SEGURI'!AC126</f>
        <v>0</v>
      </c>
      <c r="C4" s="6">
        <f t="shared" si="2"/>
        <v>0</v>
      </c>
      <c r="D4" s="57">
        <v>5</v>
      </c>
      <c r="F4" s="66" t="str">
        <f t="shared" si="0"/>
        <v>Estándar 4 Socios comerciales</v>
      </c>
      <c r="G4" s="1"/>
      <c r="H4" s="61">
        <f t="shared" si="1"/>
        <v>0</v>
      </c>
      <c r="I4" s="67">
        <v>5</v>
      </c>
    </row>
    <row r="5" spans="1:9" x14ac:dyDescent="0.2">
      <c r="A5" s="64" t="str">
        <f>'F-BMA-SEG-23 ENCUESTA DE SEGURI'!B133</f>
        <v>Estándar 5 Seguridad de procesos</v>
      </c>
      <c r="B5" s="5">
        <f>'F-BMA-SEG-23 ENCUESTA DE SEGURI'!AC135</f>
        <v>0</v>
      </c>
      <c r="C5" s="6">
        <f t="shared" si="2"/>
        <v>0</v>
      </c>
      <c r="D5" s="57">
        <v>5</v>
      </c>
      <c r="F5" s="66" t="str">
        <f t="shared" si="0"/>
        <v>Estándar 5 Seguridad de procesos</v>
      </c>
      <c r="G5" s="1"/>
      <c r="H5" s="61">
        <f t="shared" si="1"/>
        <v>0</v>
      </c>
      <c r="I5" s="67">
        <v>5</v>
      </c>
    </row>
    <row r="6" spans="1:9" x14ac:dyDescent="0.2">
      <c r="A6" s="64" t="str">
        <f>'F-BMA-SEG-23 ENCUESTA DE SEGURI'!B142</f>
        <v>Estándar 6 Gestión aduanera</v>
      </c>
      <c r="B6" s="5">
        <f>'F-BMA-SEG-23 ENCUESTA DE SEGURI'!AC144</f>
        <v>0</v>
      </c>
      <c r="C6" s="6">
        <f t="shared" si="2"/>
        <v>0</v>
      </c>
      <c r="D6" s="57">
        <v>5</v>
      </c>
      <c r="F6" s="66" t="str">
        <f t="shared" si="0"/>
        <v>Estándar 6 Gestión aduanera</v>
      </c>
      <c r="G6" s="1"/>
      <c r="H6" s="61">
        <f t="shared" si="1"/>
        <v>0</v>
      </c>
      <c r="I6" s="67">
        <v>5</v>
      </c>
    </row>
    <row r="7" spans="1:9" x14ac:dyDescent="0.2">
      <c r="A7" s="64" t="str">
        <f>'F-BMA-SEG-23 ENCUESTA DE SEGURI'!B149</f>
        <v>Estándar 7 Seguridad de los vehículos de carga, contenedores, remolques y/o semiremolques</v>
      </c>
      <c r="B7" s="5">
        <f>'F-BMA-SEG-23 ENCUESTA DE SEGURI'!AC151</f>
        <v>0</v>
      </c>
      <c r="C7" s="6">
        <f t="shared" si="2"/>
        <v>0</v>
      </c>
      <c r="D7" s="57">
        <v>5</v>
      </c>
      <c r="F7" s="66" t="str">
        <f t="shared" si="0"/>
        <v>Estándar 7 Seguridad de los vehículos de carga, contenedores, remolques y/o semiremolques</v>
      </c>
      <c r="G7" s="1"/>
      <c r="H7" s="61">
        <f t="shared" si="1"/>
        <v>0</v>
      </c>
      <c r="I7" s="67">
        <v>5</v>
      </c>
    </row>
    <row r="8" spans="1:9" x14ac:dyDescent="0.2">
      <c r="A8" s="64" t="e">
        <f>'F-BMA-SEG-23 ENCUESTA DE SEGURI'!#REF!</f>
        <v>#REF!</v>
      </c>
      <c r="B8" s="5" t="e">
        <f>'F-BMA-SEG-23 ENCUESTA DE SEGURI'!#REF!</f>
        <v>#REF!</v>
      </c>
      <c r="C8" s="6" t="e">
        <f t="shared" si="2"/>
        <v>#REF!</v>
      </c>
      <c r="D8" s="57">
        <v>5</v>
      </c>
      <c r="F8" s="66" t="e">
        <f t="shared" si="0"/>
        <v>#REF!</v>
      </c>
      <c r="G8" s="1"/>
      <c r="H8" s="61" t="e">
        <f t="shared" si="1"/>
        <v>#REF!</v>
      </c>
      <c r="I8" s="67">
        <v>5</v>
      </c>
    </row>
    <row r="9" spans="1:9" ht="15" thickBot="1" x14ac:dyDescent="0.25">
      <c r="A9" s="65" t="str">
        <f>'F-BMA-SEG-23 ENCUESTA DE SEGURI'!B158</f>
        <v>Estándar 8 Seguridad del personal</v>
      </c>
      <c r="B9" s="58">
        <f>'F-BMA-SEG-23 ENCUESTA DE SEGURI'!AC160</f>
        <v>0</v>
      </c>
      <c r="C9" s="59">
        <f t="shared" si="2"/>
        <v>0</v>
      </c>
      <c r="D9" s="60">
        <v>5</v>
      </c>
      <c r="F9" s="68" t="str">
        <f t="shared" si="0"/>
        <v>Estándar 8 Seguridad del personal</v>
      </c>
      <c r="G9" s="69"/>
      <c r="H9" s="70">
        <f t="shared" si="1"/>
        <v>0</v>
      </c>
      <c r="I9" s="7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F-BMA-SEG-23 ENCUESTA DE SEGURI</vt:lpstr>
      <vt:lpstr>Infinite</vt:lpstr>
      <vt:lpstr>Photos</vt:lpstr>
      <vt:lpstr>Hoja de Revisión</vt:lpstr>
      <vt:lpstr>Sheet1</vt:lpstr>
      <vt:lpstr>Lista desplegable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Suzuki</dc:creator>
  <cp:lastModifiedBy>Diana Barajas</cp:lastModifiedBy>
  <cp:lastPrinted>2019-05-30T23:47:29Z</cp:lastPrinted>
  <dcterms:created xsi:type="dcterms:W3CDTF">2010-04-26T22:06:34Z</dcterms:created>
  <dcterms:modified xsi:type="dcterms:W3CDTF">2020-05-29T16:51:03Z</dcterms:modified>
</cp:coreProperties>
</file>